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8_{4C23C50B-4991-487F-8432-881A06992000}" xr6:coauthVersionLast="47" xr6:coauthVersionMax="47" xr10:uidLastSave="{00000000-0000-0000-0000-000000000000}"/>
  <bookViews>
    <workbookView xWindow="2304" yWindow="2304" windowWidth="14484" windowHeight="10464" tabRatio="849" activeTab="2" xr2:uid="{00000000-000D-0000-FFFF-FFFF00000000}"/>
  </bookViews>
  <sheets>
    <sheet name="1_Koptāme_Uzņemšana" sheetId="86" r:id="rId1"/>
    <sheet name="1-1 Kopsavilkums" sheetId="104" r:id="rId2"/>
    <sheet name="1-1 Celtn" sheetId="103" r:id="rId3"/>
  </sheets>
  <definedNames>
    <definedName name="_xlnm._FilterDatabase" localSheetId="2" hidden="1">'1-1 Celtn'!$A$20:$E$60</definedName>
    <definedName name="_xlnm.Print_Area" localSheetId="0">'1_Koptāme_Uzņemšana'!$A$1:$C$35</definedName>
    <definedName name="_xlnm.Print_Area" localSheetId="2">'1-1 Celtn'!$A$1:$P$69</definedName>
    <definedName name="_xlnm.Print_Area" localSheetId="1">'1-1 Kopsavilkums'!$A$1:$H$40</definedName>
    <definedName name="Materialu_cen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86" l="1"/>
  <c r="A57" i="103"/>
  <c r="A59" i="103" s="1"/>
  <c r="A60" i="103" s="1"/>
  <c r="C25" i="104" l="1"/>
  <c r="A6" i="104"/>
  <c r="G19" i="104" l="1"/>
  <c r="A13" i="103"/>
  <c r="C10" i="103"/>
  <c r="A2" i="103"/>
  <c r="L63" i="103" l="1"/>
  <c r="M63" i="103" l="1"/>
  <c r="C10" i="104"/>
  <c r="C6" i="103" s="1"/>
  <c r="C12" i="104"/>
  <c r="C8" i="103" s="1"/>
  <c r="C11" i="104"/>
  <c r="C7" i="103" s="1"/>
  <c r="C9" i="104"/>
  <c r="C5" i="103" s="1"/>
  <c r="O63" i="103"/>
  <c r="N63" i="103"/>
  <c r="F25" i="104" l="1"/>
  <c r="G25" i="104"/>
  <c r="H25" i="104"/>
  <c r="P63" i="103"/>
  <c r="E25" i="104" l="1"/>
  <c r="F27" i="104"/>
  <c r="G27" i="104"/>
  <c r="H27" i="104"/>
  <c r="E27" i="104" l="1"/>
  <c r="D17" i="104"/>
  <c r="D25" i="104"/>
  <c r="D27" i="104" l="1"/>
  <c r="D30" i="104" l="1"/>
  <c r="D28" i="104"/>
  <c r="D29" i="104" s="1"/>
  <c r="D32" i="104" l="1"/>
  <c r="C22" i="86" s="1"/>
  <c r="D16" i="104" l="1"/>
  <c r="C24" i="86" l="1"/>
  <c r="C25" i="86" s="1"/>
  <c r="C26" i="86" s="1"/>
</calcChain>
</file>

<file path=xl/sharedStrings.xml><?xml version="1.0" encoding="utf-8"?>
<sst xmlns="http://schemas.openxmlformats.org/spreadsheetml/2006/main" count="173" uniqueCount="121">
  <si>
    <t>Nr.p.k.</t>
  </si>
  <si>
    <t>Darba, materiālu nosaukums</t>
  </si>
  <si>
    <t>Mērvienība</t>
  </si>
  <si>
    <t>Daudzums</t>
  </si>
  <si>
    <t>Vienības izmaksas</t>
  </si>
  <si>
    <t>Kopā uz visu apjomu</t>
  </si>
  <si>
    <t>Laika norma (c/h)</t>
  </si>
  <si>
    <t>Darba samaksas likme (Eur/h)</t>
  </si>
  <si>
    <t>Darbs (Eur)</t>
  </si>
  <si>
    <t>Materiāli (Eur)</t>
  </si>
  <si>
    <t>Mehānismi (Eur)</t>
  </si>
  <si>
    <t>Kopā (Eur)</t>
  </si>
  <si>
    <t>Darbietilpība (c/h)</t>
  </si>
  <si>
    <t>Summa (Eur)</t>
  </si>
  <si>
    <t>N.p.k.</t>
  </si>
  <si>
    <t>Objekta izmaksas  ( eiro )</t>
  </si>
  <si>
    <t>Objekta nosaukums</t>
  </si>
  <si>
    <t>Pievienotās vērtības nodoklis ( 21 % )</t>
  </si>
  <si>
    <t xml:space="preserve">Par kopējo summu, eiro </t>
  </si>
  <si>
    <t xml:space="preserve"> Kopējā darbietilpība, c/h </t>
  </si>
  <si>
    <t>Kods  tāmes Nr.</t>
  </si>
  <si>
    <t> Tāmes izmaksas (eiro)</t>
  </si>
  <si>
    <t> Tai skaitā</t>
  </si>
  <si>
    <t> Darbaietilpība (c/h)</t>
  </si>
  <si>
    <t> darba alga (eiro)</t>
  </si>
  <si>
    <t> materiāli (eiro)</t>
  </si>
  <si>
    <t> mehānismi (eiro)</t>
  </si>
  <si>
    <t> t.sk. darba aizsardzība</t>
  </si>
  <si>
    <t>(paraksts un atšifrējums)</t>
  </si>
  <si>
    <t xml:space="preserve">Tāmes izmaksas: </t>
  </si>
  <si>
    <t>Kods</t>
  </si>
  <si>
    <t>(Darba veids vai konstruktīvā elementa nosaukums)</t>
  </si>
  <si>
    <t>Būves nosaukums:</t>
  </si>
  <si>
    <t>Pretendents:</t>
  </si>
  <si>
    <t>Kopā:</t>
  </si>
  <si>
    <t>Pavisam būvniecības izmaksas:</t>
  </si>
  <si>
    <t>Būvdarbu veids vai konstruktīvā elementa nosaukums</t>
  </si>
  <si>
    <t>Pavisam KOPĀ:</t>
  </si>
  <si>
    <t xml:space="preserve">Pasūtītājs: </t>
  </si>
  <si>
    <t>Būves adrese:</t>
  </si>
  <si>
    <t>Objekta nosaukums:</t>
  </si>
  <si>
    <t>Identifikācijas Nr.:</t>
  </si>
  <si>
    <t>Tiešās izmaksas kopā, t. sk. darba devēja sociālais nodoklis (23,59%):</t>
  </si>
  <si>
    <t>m</t>
  </si>
  <si>
    <t>kpl</t>
  </si>
  <si>
    <t>Dārza iela 7, Bauska, Bauskas novads</t>
  </si>
  <si>
    <t>SIA"Bauskas slimnīca''</t>
  </si>
  <si>
    <t>Slimnīca</t>
  </si>
  <si>
    <t>Vispārceltnieciskie darbi</t>
  </si>
  <si>
    <t>Kopsavilkuma aprēķini pa darbu vai konstruktīvo elementu veidiem Nr.1-1</t>
  </si>
  <si>
    <t>Nr. 1-1</t>
  </si>
  <si>
    <t>Lokālā tāme Nr. 1-1</t>
  </si>
  <si>
    <t>I. Vispārējie celtniecības darbi</t>
  </si>
  <si>
    <t>kpl.</t>
  </si>
  <si>
    <r>
      <t>m</t>
    </r>
    <r>
      <rPr>
        <i/>
        <vertAlign val="superscript"/>
        <sz val="11"/>
        <rFont val="Times New Roman"/>
        <family val="1"/>
      </rPr>
      <t>2</t>
    </r>
  </si>
  <si>
    <t>Dažādi darbi</t>
  </si>
  <si>
    <t>Sastatņu īre, montāža un demontāža  ( sastatņu horizontālā projekcija)</t>
  </si>
  <si>
    <t>Piezīmes:</t>
  </si>
  <si>
    <t>Būvuzņēmējam jāievērtē tāmē minēto darbu veikšanai nepieciešamie materiāli un papildus darbi, kas nav minēti šajā sarakstā, bet bez kuriem nebūtu iespējama būvdarbu tehnoloģiski pareiza un spēkā esošiem normatīviem atbilstoša veikšana pilnā apmērā.</t>
  </si>
  <si>
    <r>
      <t>m</t>
    </r>
    <r>
      <rPr>
        <i/>
        <vertAlign val="superscript"/>
        <sz val="11"/>
        <rFont val="Times New Roman"/>
        <family val="1"/>
      </rPr>
      <t>3</t>
    </r>
    <r>
      <rPr>
        <sz val="10"/>
        <rFont val="Arial"/>
        <family val="2"/>
        <charset val="186"/>
      </rPr>
      <t/>
    </r>
  </si>
  <si>
    <r>
      <t> V</t>
    </r>
    <r>
      <rPr>
        <b/>
        <i/>
        <sz val="11"/>
        <rFont val="Times New Roman"/>
        <family val="1"/>
        <charset val="186"/>
      </rPr>
      <t xml:space="preserve">irsizdevumi, t.sk.DOP izmaksas, saskaņā ar LBN 501-17, p-tu 3.93        
 ( papildu izmaksas, kuras saistītas ar būvlaukuma iekārtošanu, uzturēšanu, būvdarbu organizēšanu, vadīšanu, darba aizsardzību un apdrošināšanu, citas ar būvdarbu realizāciju saistītas izmaksas)
</t>
    </r>
    <r>
      <rPr>
        <b/>
        <i/>
        <sz val="11"/>
        <color rgb="FFFF0000"/>
        <rFont val="Times New Roman"/>
        <family val="1"/>
      </rPr>
      <t>( ....%)</t>
    </r>
  </si>
  <si>
    <r>
      <t> </t>
    </r>
    <r>
      <rPr>
        <b/>
        <i/>
        <sz val="11"/>
        <rFont val="Times New Roman"/>
        <family val="1"/>
        <charset val="186"/>
      </rPr>
      <t>Peļņa</t>
    </r>
    <r>
      <rPr>
        <b/>
        <i/>
        <sz val="11"/>
        <color rgb="FFFF0000"/>
        <rFont val="Times New Roman"/>
        <family val="1"/>
        <charset val="186"/>
      </rPr>
      <t xml:space="preserve"> (….</t>
    </r>
    <r>
      <rPr>
        <b/>
        <i/>
        <sz val="11"/>
        <color rgb="FFFF0000"/>
        <rFont val="Times New Roman"/>
        <family val="1"/>
      </rPr>
      <t>%)</t>
    </r>
  </si>
  <si>
    <t xml:space="preserve">Pārbaudīja:                                                                                                                   </t>
  </si>
  <si>
    <t xml:space="preserve">Sastādīja:                                                                                                                      </t>
  </si>
  <si>
    <t>Karnīze</t>
  </si>
  <si>
    <t>Mitrumizturīgais saplāksnis 20mm uz koka karkasa 40x100mm solis 600mm</t>
  </si>
  <si>
    <t>Mitrumizturīgais saplāksnis 20mm</t>
  </si>
  <si>
    <t>koka brusas 40x100 mm</t>
  </si>
  <si>
    <t>stiprinājumi, profili, leņķi, dībeļi, skrūves, enkuri, u.c.palīgmateriāli</t>
  </si>
  <si>
    <r>
      <t>m</t>
    </r>
    <r>
      <rPr>
        <vertAlign val="superscript"/>
        <sz val="10"/>
        <rFont val="Arial"/>
        <family val="2"/>
        <charset val="186"/>
      </rPr>
      <t>2</t>
    </r>
  </si>
  <si>
    <t>Karnīze
 (Energoefektivitātes uzlabošanas Projekta risinājums)</t>
  </si>
  <si>
    <t>obkejts</t>
  </si>
  <si>
    <t>objekts</t>
  </si>
  <si>
    <t xml:space="preserve">Norobežojošo konstrukciju, sienu ierīkošana, ailu aizdare, logu noklāšana ar plēvi u.c. būvdarbu zonai   </t>
  </si>
  <si>
    <t xml:space="preserve">Telpu tīrīšana, sakārtošana un nodošana pēc būvdarbu pabeigšanas  </t>
  </si>
  <si>
    <t>Esošā jumta seguma demontāža</t>
  </si>
  <si>
    <t>Lietus tekņu - notekcauruļu demontāža</t>
  </si>
  <si>
    <t>t/m</t>
  </si>
  <si>
    <t>Skārda ieseguma demontāža</t>
  </si>
  <si>
    <t xml:space="preserve">Būvgružu nogādāšana uz izgāztuvi. Izgāztuves un autotransporta pakalpojumi.  </t>
  </si>
  <si>
    <t xml:space="preserve">Būvgružu savākšana/ nonešana, iekraušana autotransportā. </t>
  </si>
  <si>
    <t>JUMTS</t>
  </si>
  <si>
    <t>DEMONTĀŽAS DARBI</t>
  </si>
  <si>
    <t>Bojāto jumta konstrukciju nomaiņa (savilces, stati, spāres)
(kokmateriāli, skavas, naglas, skrūves u.c. nepieciešamie palīgmateriāli)</t>
  </si>
  <si>
    <t xml:space="preserve">Esošā dēļu klāja remonts/ nomaiņa bojājuma vietās
kokmateriāli, skavas, naglas, skrūves u.c. nepieciešamie palīgmateriāli
 - pieņēmums  1/3 daļa no dēļu klāja - precizējams būvdarbu laikā, atbilstoši reāli veiktajiem darbiem
</t>
  </si>
  <si>
    <t>Vertikālais latojums virs dēļu klāja pa spārēm
(jumta klāja laukumā 3112 m2)
 - Kokmateriālu apjoms (latas 25x 50 mm)
(kokmateriāli, skavas, naglas, skrūves u.c. nepieciešamie palīgmateriāli)</t>
  </si>
  <si>
    <t>Stiegrotas difūzijas membrāna 
(piemēram SYSTEMIT/ COVER Core STRONG, 200g/m2 vai ekvivalents/ analogs)
(tajā skaitā ieklāšanas palīgmeteriāli, līmlene, skavas u.c.)</t>
  </si>
  <si>
    <r>
      <t xml:space="preserve">Bēniņos esošo koka nesošo konstrukciju pārklāšana ar ugunsdrošu krāsu (ugunsaizsardzības pakāpe R 30)
</t>
    </r>
    <r>
      <rPr>
        <i/>
        <sz val="11"/>
        <color theme="1"/>
        <rFont val="Times New Roman"/>
        <family val="1"/>
        <charset val="186"/>
      </rPr>
      <t>( piemēram PROMADUR</t>
    </r>
    <r>
      <rPr>
        <i/>
        <sz val="11"/>
        <color rgb="FFFF0000"/>
        <rFont val="Times New Roman"/>
        <family val="1"/>
        <charset val="186"/>
      </rPr>
      <t xml:space="preserve"> </t>
    </r>
    <r>
      <rPr>
        <i/>
        <sz val="11"/>
        <rFont val="Times New Roman"/>
        <family val="1"/>
        <charset val="186"/>
      </rPr>
      <t>vai ekvivalents/ analogs)</t>
    </r>
  </si>
  <si>
    <t>Koka konstrukciju apstrāde ar antiseptiķi, konservācijai un ugunsdrošības nodrošināšanai 
(piemēram Bochemit Antiflash vai ekvivalents/ analogs)</t>
  </si>
  <si>
    <t>Šķērs latojums 
(jumta klāja laukumā 3112 m2)
 - Kokmateriālu apjoms (latas 50x 50 mm, solis 350mm)
(kokmateriāli, skavas, naglas, skrūves u.c. nepieciešamie palīgmateriāli)</t>
  </si>
  <si>
    <t>Atloks</t>
  </si>
  <si>
    <t>Satekne</t>
  </si>
  <si>
    <t>Kore</t>
  </si>
  <si>
    <t>Jumta seguma ieklāšana
šobrīd ieklātais segums  - 
BorgElegant 0,5mm RAL8017
Ieklājams līdzvērtīgs segums esošajam (ekvivalenst/ analogs) tonis piemeklējams atbilstoši RAL katalogam identisks vai identisks RAL 8017.
(jumta materiāls, skrūves, naglas u.c. nepieciešamie palīgmateriāli)</t>
  </si>
  <si>
    <t>Blīvējums</t>
  </si>
  <si>
    <t>Jumta lūku ierīkošana
(tajā skaitā visi nepieciešamie stiprinājuma materiāli u.c.)</t>
  </si>
  <si>
    <t>Dūmeņu apdare ar skārda elementiem
(tajā skaitā visi nepieciešamie stiprinājuma materiāli u.c.)</t>
  </si>
  <si>
    <t>Sniega aizsargbarjeras
(tajā skaitā visi nepieciešamie stiprinājuma materiāli u.c.)</t>
  </si>
  <si>
    <t>Pagaidu jumta nosegšana</t>
  </si>
  <si>
    <t xml:space="preserve">Jumta logu ierīkošana
(piedāvājumā plānojama jaunu logu uzstādīšana)
(ja pieļaujama esošo logu izmantošana, tad par to atsevišķi tiks lemts būvdarbu procesā)
</t>
  </si>
  <si>
    <t>gab</t>
  </si>
  <si>
    <t>Uzmērījumi, iestrādāto materiālu dokumentācija, izpilddokumentācijas izstrāde</t>
  </si>
  <si>
    <t xml:space="preserve">Karnīzes  siltināšana ar akmens vates loksnēm biezumā d=100mm </t>
  </si>
  <si>
    <t>2026.gada…................</t>
  </si>
  <si>
    <t>Būvniecības koptāme  JUMTA ATJAUNOŠANAI</t>
  </si>
  <si>
    <t>SIA"Bauskas slimnīca'' Stacionāra ēka</t>
  </si>
  <si>
    <t>Tāme sastādīta 2026.gada tirgus cenās</t>
  </si>
  <si>
    <t>2026.gada …..............</t>
  </si>
  <si>
    <t xml:space="preserve">Sastādīja:    </t>
  </si>
  <si>
    <t xml:space="preserve">Pārbaudīja:      </t>
  </si>
  <si>
    <t>Visas atsauces uz materiālu un izstrādājumu izgatavotaj firmām liecina tikai par šo materiālu un izstrādājumu tehniskajiem parametriem un kvalitātes līmeni, to nomaiņa ir iespējama ar citiem tehniski un kvalitatīvi ekvivalentiem materiāliem un izstrādājumiem, iepriekš saskaņojot tos ar projekta autoriem un uzrādot atbilstības sertifikātus.</t>
  </si>
  <si>
    <r>
      <t>m</t>
    </r>
    <r>
      <rPr>
        <i/>
        <vertAlign val="superscript"/>
        <sz val="11"/>
        <rFont val="Times New Roman"/>
        <family val="1"/>
        <charset val="186"/>
      </rPr>
      <t>2</t>
    </r>
  </si>
  <si>
    <r>
      <t>m</t>
    </r>
    <r>
      <rPr>
        <i/>
        <vertAlign val="superscript"/>
        <sz val="11"/>
        <rFont val="Times New Roman"/>
        <family val="1"/>
        <charset val="186"/>
      </rPr>
      <t>3</t>
    </r>
    <r>
      <rPr>
        <sz val="10"/>
        <rFont val="Arial"/>
        <family val="2"/>
        <charset val="186"/>
      </rPr>
      <t/>
    </r>
  </si>
  <si>
    <t xml:space="preserve">Sastādīja:                          </t>
  </si>
  <si>
    <t xml:space="preserve">Pārbaudīja:                                                  </t>
  </si>
  <si>
    <t>Parapetu apdare ar skārdu
(tajā skaitā visi nepieciešamie stiprinājuma materiāli u.c.)</t>
  </si>
  <si>
    <t>Skārda iesegumi jumtā
(tajā skaitā visi nepieciešamie stiprinājuma materiāli u.c.)</t>
  </si>
  <si>
    <t>Lietus tekņu ierīkošana
(tajā skaitā visi nepieciešamie stiprinājuma materiāli u.c.)</t>
  </si>
  <si>
    <t>Lietus notekcauruļu ierīkošana
(tajā skaitā visi nepieciešamie stiprinājuma materiāli u.c.)</t>
  </si>
  <si>
    <t>Hidroizolācijas ierīkošana karnīzei no  bituma mastikas
(tajā skaitā visi nepieciešamie stiprinājuma materiāli u.c.)</t>
  </si>
  <si>
    <t>Karnīzes skārda apdare ( B=500+440mm ), (tajā skaitā visi nepieciešamie stiprinājuma materiāli 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</si>
</sst>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 #,##0_-;_-* &quot;-&quot;_-;_-@_-"/>
    <numFmt numFmtId="43" formatCode="_-* #,##0.00_-;\-* #,##0.00_-;_-* &quot;-&quot;??_-;_-@_-"/>
    <numFmt numFmtId="164" formatCode="_-* #,##0.00_-;\-* #,##0.00_-;_-* \-??_-;_-@_-"/>
    <numFmt numFmtId="165" formatCode="#,##0.00\ [$€-1];\-#,##0.00\ [$€-1]"/>
    <numFmt numFmtId="166" formatCode="_(&quot;$&quot;* #,##0_);_(&quot;$&quot;* \(#,##0\);_(&quot;$&quot;* &quot;-&quot;_);_(@_)"/>
    <numFmt numFmtId="167" formatCode="_(* #,##0.00_);_(* \(#,##0.00\);_(* \-??_);_(@_)"/>
    <numFmt numFmtId="168" formatCode="_-&quot;Ls &quot;* #,##0.00_-;&quot;-Ls &quot;* #,##0.00_-;_-&quot;Ls &quot;* \-??_-;_-@_-"/>
    <numFmt numFmtId="169" formatCode="#.00"/>
    <numFmt numFmtId="170" formatCode="#."/>
    <numFmt numFmtId="171" formatCode="m\o\n\th\ d\,\ yyyy"/>
    <numFmt numFmtId="172" formatCode="_-* #,##0&quot;$&quot;_-;\-* #,##0&quot;$&quot;_-;_-* &quot;-&quot;&quot;$&quot;_-;_-@_-"/>
    <numFmt numFmtId="173" formatCode="_-* #,##0.00&quot;$&quot;_-;\-* #,##0.00&quot;$&quot;_-;_-* &quot;-&quot;??&quot;$&quot;_-;_-@_-"/>
    <numFmt numFmtId="174" formatCode="&quot;See Note &quot;\ #"/>
    <numFmt numFmtId="175" formatCode="_-* #,##0.00\ _L_s_-;\-* #,##0.00\ _L_s_-;_-* &quot;-&quot;??\ _L_s_-;_-@_-"/>
    <numFmt numFmtId="176" formatCode="_-* #,##0.00\ &quot;Ls&quot;_-;\-* #,##0.00\ &quot;Ls&quot;_-;_-* &quot;-&quot;??\ &quot;Ls&quot;_-;_-@_-"/>
    <numFmt numFmtId="177" formatCode="&quot; &quot;#,##0.00&quot; Ls &quot;;&quot;-&quot;#,##0.00&quot; Ls &quot;;&quot; -&quot;#&quot; Ls &quot;;&quot; &quot;@&quot; &quot;"/>
    <numFmt numFmtId="178" formatCode="[$-426]General"/>
    <numFmt numFmtId="179" formatCode="_-* #,##0.00&quot;Ls&quot;_-;\-* #,##0.00&quot;Ls&quot;_-;_-* &quot;-&quot;??&quot;Ls&quot;_-;_-@_-"/>
  </numFmts>
  <fonts count="134">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Times New Roman"/>
      <family val="2"/>
      <charset val="186"/>
    </font>
    <font>
      <sz val="11"/>
      <color theme="1"/>
      <name val="Calibri"/>
      <family val="2"/>
      <charset val="186"/>
      <scheme val="minor"/>
    </font>
    <font>
      <sz val="11"/>
      <color theme="1"/>
      <name val="Times New Roman"/>
      <family val="2"/>
      <charset val="186"/>
    </font>
    <font>
      <sz val="11"/>
      <color indexed="8"/>
      <name val="Calibri"/>
      <family val="2"/>
      <charset val="186"/>
    </font>
    <font>
      <sz val="10"/>
      <name val="Arial"/>
      <family val="2"/>
      <charset val="186"/>
    </font>
    <font>
      <i/>
      <sz val="11"/>
      <name val="Times New Roman"/>
      <family val="1"/>
      <charset val="186"/>
    </font>
    <font>
      <sz val="10"/>
      <name val="Arial"/>
      <family val="2"/>
      <charset val="204"/>
    </font>
    <font>
      <i/>
      <sz val="10"/>
      <name val="Times New Roman"/>
      <family val="1"/>
      <charset val="186"/>
    </font>
    <font>
      <sz val="10"/>
      <name val="Arial"/>
      <family val="2"/>
    </font>
    <font>
      <b/>
      <i/>
      <sz val="11"/>
      <name val="Times New Roman"/>
      <family val="1"/>
      <charset val="186"/>
    </font>
    <font>
      <sz val="10"/>
      <name val="Helv"/>
    </font>
    <font>
      <i/>
      <sz val="12"/>
      <name val="Times New Roman"/>
      <family val="1"/>
      <charset val="186"/>
    </font>
    <font>
      <b/>
      <i/>
      <u/>
      <sz val="11"/>
      <name val="Times New Roman"/>
      <family val="1"/>
      <charset val="186"/>
    </font>
    <font>
      <i/>
      <u/>
      <sz val="11"/>
      <name val="Times New Roman"/>
      <family val="1"/>
      <charset val="186"/>
    </font>
    <font>
      <i/>
      <sz val="12"/>
      <name val="Arial"/>
      <family val="2"/>
      <charset val="186"/>
    </font>
    <font>
      <i/>
      <sz val="12"/>
      <name val="BaltAvantGarde"/>
      <family val="2"/>
    </font>
    <font>
      <i/>
      <u/>
      <sz val="12"/>
      <name val="Times New Roman"/>
      <family val="1"/>
      <charset val="186"/>
    </font>
    <font>
      <b/>
      <i/>
      <sz val="12"/>
      <name val="Times New Roman"/>
      <family val="1"/>
      <charset val="186"/>
    </font>
    <font>
      <sz val="11"/>
      <color indexed="8"/>
      <name val="Calibri"/>
      <family val="2"/>
      <charset val="186"/>
    </font>
    <font>
      <i/>
      <sz val="11"/>
      <name val="Arial"/>
      <family val="2"/>
      <charset val="186"/>
    </font>
    <font>
      <i/>
      <vertAlign val="superscript"/>
      <sz val="11"/>
      <name val="Times New Roman"/>
      <family val="1"/>
      <charset val="186"/>
    </font>
    <font>
      <i/>
      <sz val="11"/>
      <name val="BaltAvantGarde"/>
      <family val="2"/>
    </font>
    <font>
      <i/>
      <sz val="12"/>
      <name val="Times New Roman"/>
      <family val="1"/>
    </font>
    <font>
      <b/>
      <i/>
      <sz val="12"/>
      <name val="Times New Roman"/>
      <family val="1"/>
    </font>
    <font>
      <i/>
      <sz val="11"/>
      <name val="Times New Roman"/>
      <family val="1"/>
    </font>
    <font>
      <sz val="10"/>
      <name val="Arial"/>
      <family val="2"/>
    </font>
    <font>
      <b/>
      <i/>
      <sz val="11"/>
      <name val="Times New Roman"/>
      <family val="1"/>
    </font>
    <font>
      <sz val="10"/>
      <color indexed="8"/>
      <name val="MS Sans Serif"/>
      <charset val="186"/>
    </font>
    <font>
      <sz val="11"/>
      <color indexed="8"/>
      <name val="Calibri"/>
      <family val="2"/>
    </font>
    <font>
      <sz val="10"/>
      <name val="Arial"/>
      <family val="2"/>
      <charset val="1"/>
    </font>
    <font>
      <sz val="10"/>
      <name val="Tahoma"/>
      <family val="2"/>
      <charset val="186"/>
    </font>
    <font>
      <sz val="12"/>
      <name val="Courier New"/>
      <family val="3"/>
      <charset val="186"/>
    </font>
    <font>
      <sz val="11"/>
      <color indexed="8"/>
      <name val="Calibri"/>
      <family val="2"/>
      <charset val="204"/>
    </font>
    <font>
      <sz val="11"/>
      <color indexed="9"/>
      <name val="Calibri"/>
      <family val="2"/>
      <charset val="186"/>
    </font>
    <font>
      <b/>
      <sz val="11"/>
      <color indexed="52"/>
      <name val="Calibri"/>
      <family val="2"/>
      <charset val="186"/>
    </font>
    <font>
      <sz val="11"/>
      <color indexed="10"/>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7"/>
      <name val="Calibri"/>
      <family val="2"/>
      <charset val="186"/>
    </font>
    <font>
      <sz val="11"/>
      <color indexed="60"/>
      <name val="Calibri"/>
      <family val="2"/>
      <charset val="186"/>
    </font>
    <font>
      <sz val="10"/>
      <name val="MS Sans Serif"/>
      <family val="2"/>
      <charset val="204"/>
    </font>
    <font>
      <sz val="10"/>
      <color indexed="64"/>
      <name val="Arial"/>
      <family val="2"/>
      <charset val="186"/>
    </font>
    <font>
      <i/>
      <sz val="11"/>
      <color indexed="23"/>
      <name val="Calibri"/>
      <family val="2"/>
      <charset val="186"/>
    </font>
    <font>
      <b/>
      <sz val="11"/>
      <color indexed="9"/>
      <name val="Calibri"/>
      <family val="2"/>
      <charset val="186"/>
    </font>
    <font>
      <sz val="11"/>
      <color indexed="52"/>
      <name val="Calibri"/>
      <family val="2"/>
      <charset val="186"/>
    </font>
    <font>
      <sz val="11"/>
      <color indexed="20"/>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0"/>
      <name val="Times New Roman"/>
      <family val="1"/>
      <charset val="204"/>
    </font>
    <font>
      <sz val="10"/>
      <name val="Arial Narrow"/>
      <family val="2"/>
      <charset val="186"/>
    </font>
    <font>
      <b/>
      <sz val="15"/>
      <color indexed="54"/>
      <name val="Calibri"/>
      <family val="2"/>
      <charset val="186"/>
    </font>
    <font>
      <b/>
      <sz val="13"/>
      <color indexed="54"/>
      <name val="Calibri"/>
      <family val="2"/>
      <charset val="186"/>
    </font>
    <font>
      <b/>
      <sz val="11"/>
      <color indexed="54"/>
      <name val="Calibri"/>
      <family val="2"/>
      <charset val="186"/>
    </font>
    <font>
      <sz val="18"/>
      <color indexed="54"/>
      <name val="Calibri Light"/>
      <family val="2"/>
      <charset val="186"/>
    </font>
    <font>
      <u/>
      <sz val="10"/>
      <color indexed="12"/>
      <name val="Arial"/>
      <family val="2"/>
    </font>
    <font>
      <sz val="11"/>
      <color indexed="8"/>
      <name val="Arial"/>
      <family val="2"/>
      <charset val="204"/>
    </font>
    <font>
      <sz val="11"/>
      <color indexed="9"/>
      <name val="Calibri"/>
      <family val="2"/>
      <charset val="204"/>
    </font>
    <font>
      <sz val="10"/>
      <name val="Arial Cyr"/>
      <charset val="204"/>
    </font>
    <font>
      <sz val="1"/>
      <color indexed="8"/>
      <name val="Courier"/>
      <family val="3"/>
    </font>
    <font>
      <sz val="10"/>
      <name val="Baltica"/>
    </font>
    <font>
      <b/>
      <sz val="1"/>
      <color indexed="8"/>
      <name val="Courier"/>
      <family val="3"/>
    </font>
    <font>
      <b/>
      <sz val="18"/>
      <name val="ITCCenturyBookT"/>
    </font>
    <font>
      <b/>
      <sz val="14"/>
      <name val="ITCCenturyBookT"/>
    </font>
    <font>
      <sz val="14"/>
      <name val="ITCCenturyBookT"/>
    </font>
    <font>
      <sz val="12"/>
      <name val="Courier"/>
      <family val="3"/>
    </font>
    <font>
      <sz val="9"/>
      <name val="TextBook"/>
    </font>
    <font>
      <sz val="8"/>
      <name val="Helv"/>
    </font>
    <font>
      <sz val="11"/>
      <color indexed="62"/>
      <name val="Calibri"/>
      <family val="2"/>
      <charset val="204"/>
    </font>
    <font>
      <b/>
      <sz val="11"/>
      <color indexed="63"/>
      <name val="Calibri"/>
      <family val="2"/>
      <charset val="204"/>
    </font>
    <font>
      <b/>
      <sz val="11"/>
      <color indexed="10"/>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19"/>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sz val="12"/>
      <name val="Courier"/>
      <family val="1"/>
      <charset val="186"/>
    </font>
    <font>
      <sz val="8"/>
      <name val="Calibri"/>
      <family val="2"/>
    </font>
    <font>
      <sz val="11"/>
      <color theme="1"/>
      <name val="Calibri"/>
      <family val="2"/>
      <scheme val="minor"/>
    </font>
    <font>
      <sz val="11"/>
      <color theme="1"/>
      <name val="Calibri"/>
      <family val="2"/>
      <charset val="186"/>
      <scheme val="minor"/>
    </font>
    <font>
      <sz val="11"/>
      <color rgb="FF000000"/>
      <name val="Calibri"/>
      <family val="2"/>
      <charset val="186"/>
    </font>
    <font>
      <i/>
      <sz val="11"/>
      <color theme="1"/>
      <name val="Times New Roman"/>
      <family val="1"/>
      <charset val="186"/>
    </font>
    <font>
      <i/>
      <sz val="12"/>
      <color theme="1"/>
      <name val="Times New Roman"/>
      <family val="1"/>
      <charset val="186"/>
    </font>
    <font>
      <sz val="12"/>
      <color indexed="8"/>
      <name val="Arial"/>
      <family val="2"/>
      <charset val="186"/>
    </font>
    <font>
      <sz val="18"/>
      <color theme="3"/>
      <name val="Cambria"/>
      <family val="2"/>
      <charset val="186"/>
      <scheme val="major"/>
    </font>
    <font>
      <sz val="11"/>
      <color rgb="FF9C5700"/>
      <name val="Times New Roman"/>
      <family val="2"/>
      <charset val="186"/>
    </font>
    <font>
      <sz val="11"/>
      <color rgb="FF3F3F76"/>
      <name val="Times New Roman"/>
      <family val="2"/>
      <charset val="186"/>
    </font>
    <font>
      <b/>
      <sz val="11"/>
      <color rgb="FF3F3F3F"/>
      <name val="Times New Roman"/>
      <family val="2"/>
      <charset val="186"/>
    </font>
    <font>
      <b/>
      <sz val="11"/>
      <color rgb="FFFA7D00"/>
      <name val="Times New Roman"/>
      <family val="2"/>
      <charset val="186"/>
    </font>
    <font>
      <sz val="11"/>
      <color rgb="FFFF0000"/>
      <name val="Times New Roman"/>
      <family val="2"/>
      <charset val="186"/>
    </font>
    <font>
      <b/>
      <sz val="11"/>
      <color theme="1"/>
      <name val="Times New Roman"/>
      <family val="2"/>
      <charset val="186"/>
    </font>
    <font>
      <sz val="11"/>
      <color theme="0"/>
      <name val="Times New Roman"/>
      <family val="2"/>
      <charset val="186"/>
    </font>
    <font>
      <b/>
      <i/>
      <sz val="12"/>
      <color rgb="FF000000"/>
      <name val="Times New Roman"/>
      <family val="1"/>
      <charset val="186"/>
    </font>
    <font>
      <sz val="10"/>
      <name val="Times New Roman"/>
      <family val="1"/>
      <charset val="186"/>
    </font>
    <font>
      <b/>
      <i/>
      <sz val="11"/>
      <color rgb="FFFF0000"/>
      <name val="Times New Roman"/>
      <family val="1"/>
    </font>
    <font>
      <b/>
      <i/>
      <sz val="11"/>
      <color theme="1"/>
      <name val="Times New Roman"/>
      <family val="1"/>
    </font>
    <font>
      <i/>
      <sz val="11"/>
      <color theme="1"/>
      <name val="Times New Roman"/>
      <family val="1"/>
    </font>
    <font>
      <i/>
      <vertAlign val="superscript"/>
      <sz val="11"/>
      <name val="Times New Roman"/>
      <family val="1"/>
    </font>
    <font>
      <i/>
      <sz val="11"/>
      <color theme="1"/>
      <name val="Calibri"/>
      <family val="2"/>
      <scheme val="minor"/>
    </font>
    <font>
      <b/>
      <i/>
      <u val="double"/>
      <sz val="11"/>
      <name val="Times New Roman"/>
      <family val="1"/>
      <charset val="186"/>
    </font>
    <font>
      <b/>
      <i/>
      <u val="double"/>
      <sz val="12"/>
      <name val="Times New Roman"/>
      <family val="1"/>
      <charset val="186"/>
    </font>
    <font>
      <b/>
      <i/>
      <u/>
      <sz val="12"/>
      <name val="Times New Roman"/>
      <family val="1"/>
      <charset val="186"/>
    </font>
    <font>
      <i/>
      <vertAlign val="superscript"/>
      <sz val="12"/>
      <name val="Times New Roman"/>
      <family val="1"/>
      <charset val="186"/>
    </font>
    <font>
      <i/>
      <sz val="11"/>
      <name val="BaltAvantGarde"/>
      <family val="2"/>
      <charset val="186"/>
    </font>
    <font>
      <i/>
      <sz val="11"/>
      <color rgb="FFFF0000"/>
      <name val="Times New Roman"/>
      <family val="1"/>
    </font>
    <font>
      <b/>
      <i/>
      <sz val="11"/>
      <color rgb="FF000000"/>
      <name val="Times New Roman"/>
      <family val="1"/>
    </font>
    <font>
      <i/>
      <u/>
      <sz val="11"/>
      <name val="Times New Roman"/>
      <family val="1"/>
    </font>
    <font>
      <b/>
      <i/>
      <u/>
      <sz val="11"/>
      <name val="Times New Roman"/>
      <family val="1"/>
    </font>
    <font>
      <b/>
      <i/>
      <u val="double"/>
      <sz val="14"/>
      <name val="Times New Roman"/>
      <family val="1"/>
    </font>
    <font>
      <b/>
      <i/>
      <u val="double"/>
      <sz val="14"/>
      <name val="Times New Roman"/>
      <family val="1"/>
      <charset val="186"/>
    </font>
    <font>
      <b/>
      <i/>
      <sz val="11"/>
      <color rgb="FFFF0000"/>
      <name val="Times New Roman"/>
      <family val="1"/>
      <charset val="186"/>
    </font>
    <font>
      <sz val="10"/>
      <name val="BaltAvantGarde"/>
      <family val="2"/>
    </font>
    <font>
      <sz val="10"/>
      <color indexed="8"/>
      <name val="Arial"/>
      <family val="2"/>
      <charset val="186"/>
    </font>
    <font>
      <i/>
      <sz val="10"/>
      <name val="Arial"/>
      <family val="2"/>
      <charset val="204"/>
    </font>
    <font>
      <i/>
      <sz val="10"/>
      <name val="Arial"/>
      <family val="2"/>
    </font>
    <font>
      <sz val="9"/>
      <name val="Arial"/>
      <family val="2"/>
      <charset val="186"/>
    </font>
    <font>
      <vertAlign val="superscript"/>
      <sz val="10"/>
      <name val="Arial"/>
      <family val="2"/>
      <charset val="186"/>
    </font>
    <font>
      <sz val="10"/>
      <color indexed="8"/>
      <name val="MS Sans Serif"/>
      <family val="2"/>
      <charset val="186"/>
    </font>
    <font>
      <sz val="10"/>
      <color rgb="FF000000"/>
      <name val="Arial1"/>
    </font>
    <font>
      <sz val="11"/>
      <color rgb="FF000000"/>
      <name val="Calibri"/>
      <family val="2"/>
      <charset val="204"/>
    </font>
    <font>
      <i/>
      <sz val="10"/>
      <name val="Times New Roman"/>
      <family val="1"/>
    </font>
    <font>
      <i/>
      <sz val="10"/>
      <color rgb="FF000000"/>
      <name val="Times New Roman"/>
      <family val="1"/>
      <charset val="186"/>
    </font>
    <font>
      <i/>
      <sz val="11"/>
      <color rgb="FFFF0000"/>
      <name val="Times New Roman"/>
      <family val="1"/>
      <charset val="186"/>
    </font>
    <font>
      <b/>
      <i/>
      <sz val="12"/>
      <color theme="1"/>
      <name val="Times New Roman"/>
      <family val="1"/>
      <charset val="186"/>
    </font>
  </fonts>
  <fills count="63">
    <fill>
      <patternFill patternType="none"/>
    </fill>
    <fill>
      <patternFill patternType="gray125"/>
    </fill>
    <fill>
      <patternFill patternType="solid">
        <fgColor indexed="10"/>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9"/>
      </patternFill>
    </fill>
    <fill>
      <patternFill patternType="solid">
        <fgColor indexed="26"/>
      </patternFill>
    </fill>
    <fill>
      <patternFill patternType="solid">
        <fgColor indexed="57"/>
      </patternFill>
    </fill>
    <fill>
      <patternFill patternType="solid">
        <fgColor indexed="3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49"/>
      </patternFill>
    </fill>
    <fill>
      <patternFill patternType="solid">
        <fgColor indexed="53"/>
      </patternFill>
    </fill>
    <fill>
      <patternFill patternType="solid">
        <fgColor indexed="30"/>
      </patternFill>
    </fill>
    <fill>
      <patternFill patternType="solid">
        <fgColor indexed="52"/>
      </patternFill>
    </fill>
    <fill>
      <patternFill patternType="solid">
        <fgColor indexed="62"/>
      </patternFill>
    </fill>
    <fill>
      <patternFill patternType="solid">
        <fgColor indexed="55"/>
      </patternFill>
    </fill>
    <fill>
      <patternFill patternType="lightGray"/>
    </fill>
    <fill>
      <patternFill patternType="solid">
        <fgColor indexed="65"/>
        <bgColor indexed="64"/>
      </patternFill>
    </fill>
    <fill>
      <patternFill patternType="solid">
        <fgColor indexed="56"/>
      </patternFill>
    </fill>
    <fill>
      <patternFill patternType="solid">
        <fgColor indexed="54"/>
      </patternFill>
    </fill>
    <fill>
      <patternFill patternType="solid">
        <fgColor rgb="FF95B3D7"/>
        <bgColor rgb="FF9999FF"/>
      </patternFill>
    </fill>
    <fill>
      <patternFill patternType="solid">
        <fgColor theme="0"/>
        <bgColor indexed="64"/>
      </patternFill>
    </fill>
    <fill>
      <gradientFill degree="90">
        <stop position="0">
          <color theme="0"/>
        </stop>
        <stop position="1">
          <color theme="0" tint="-0.25098422193060094"/>
        </stop>
      </gradientFill>
    </fill>
    <fill>
      <patternFill patternType="solid">
        <fgColor indexed="42"/>
        <bgColor indexed="27"/>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47"/>
        <bgColor indexed="22"/>
      </patternFill>
    </fill>
  </fills>
  <borders count="8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56"/>
      </bottom>
      <diagonal/>
    </border>
    <border>
      <left/>
      <right/>
      <top/>
      <bottom style="thick">
        <color indexed="44"/>
      </bottom>
      <diagonal/>
    </border>
    <border>
      <left/>
      <right/>
      <top/>
      <bottom style="thick">
        <color indexed="27"/>
      </bottom>
      <diagonal/>
    </border>
    <border>
      <left/>
      <right/>
      <top/>
      <bottom style="medium">
        <color indexed="44"/>
      </bottom>
      <diagonal/>
    </border>
    <border>
      <left/>
      <right/>
      <top/>
      <bottom style="medium">
        <color indexed="27"/>
      </bottom>
      <diagonal/>
    </border>
    <border>
      <left/>
      <right/>
      <top style="thin">
        <color indexed="49"/>
      </top>
      <bottom style="double">
        <color indexed="49"/>
      </bottom>
      <diagonal/>
    </border>
    <border>
      <left/>
      <right/>
      <top style="thin">
        <color indexed="56"/>
      </top>
      <bottom style="double">
        <color indexed="56"/>
      </bottom>
      <diagonal/>
    </border>
    <border>
      <left/>
      <right/>
      <top/>
      <bottom style="double">
        <color indexed="10"/>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auto="1"/>
      </left>
      <right/>
      <top style="thin">
        <color indexed="64"/>
      </top>
      <bottom/>
      <diagonal/>
    </border>
  </borders>
  <cellStyleXfs count="655">
    <xf numFmtId="0" fontId="0" fillId="0" borderId="0"/>
    <xf numFmtId="0" fontId="36" fillId="2" borderId="0" applyNumberFormat="0" applyBorder="0" applyAlignment="0" applyProtection="0"/>
    <xf numFmtId="0" fontId="21" fillId="3" borderId="0" applyNumberFormat="0" applyBorder="0" applyAlignment="0" applyProtection="0"/>
    <xf numFmtId="0" fontId="6" fillId="3" borderId="0" applyNumberFormat="0" applyBorder="0" applyAlignment="0" applyProtection="0"/>
    <xf numFmtId="0" fontId="21" fillId="4" borderId="0" applyNumberFormat="0" applyBorder="0" applyAlignment="0" applyProtection="0"/>
    <xf numFmtId="0" fontId="6" fillId="4" borderId="0" applyNumberFormat="0" applyBorder="0" applyAlignment="0" applyProtection="0"/>
    <xf numFmtId="0" fontId="21" fillId="5" borderId="0" applyNumberFormat="0" applyBorder="0" applyAlignment="0" applyProtection="0"/>
    <xf numFmtId="0" fontId="6" fillId="5" borderId="0" applyNumberFormat="0" applyBorder="0" applyAlignment="0" applyProtection="0"/>
    <xf numFmtId="0" fontId="21" fillId="6" borderId="0" applyNumberFormat="0" applyBorder="0" applyAlignment="0" applyProtection="0"/>
    <xf numFmtId="0" fontId="6" fillId="6" borderId="0" applyNumberFormat="0" applyBorder="0" applyAlignment="0" applyProtection="0"/>
    <xf numFmtId="0" fontId="21" fillId="7" borderId="0" applyNumberFormat="0" applyBorder="0" applyAlignment="0" applyProtection="0"/>
    <xf numFmtId="0" fontId="6" fillId="7" borderId="0" applyNumberFormat="0" applyBorder="0" applyAlignment="0" applyProtection="0"/>
    <xf numFmtId="0" fontId="21" fillId="8" borderId="0" applyNumberFormat="0" applyBorder="0" applyAlignment="0" applyProtection="0"/>
    <xf numFmtId="0" fontId="6" fillId="8" borderId="0" applyNumberFormat="0" applyBorder="0" applyAlignment="0" applyProtection="0"/>
    <xf numFmtId="0" fontId="21" fillId="7" borderId="0" applyNumberFormat="0" applyBorder="0" applyAlignment="0" applyProtection="0"/>
    <xf numFmtId="0" fontId="35" fillId="9" borderId="0" applyNumberFormat="0" applyBorder="0" applyAlignment="0" applyProtection="0"/>
    <xf numFmtId="0" fontId="6" fillId="7" borderId="0" applyNumberFormat="0" applyBorder="0" applyAlignment="0" applyProtection="0"/>
    <xf numFmtId="0" fontId="21" fillId="8" borderId="0" applyNumberFormat="0" applyBorder="0" applyAlignment="0" applyProtection="0"/>
    <xf numFmtId="0" fontId="35" fillId="10" borderId="0" applyNumberFormat="0" applyBorder="0" applyAlignment="0" applyProtection="0"/>
    <xf numFmtId="0" fontId="6" fillId="8" borderId="0" applyNumberFormat="0" applyBorder="0" applyAlignment="0" applyProtection="0"/>
    <xf numFmtId="0" fontId="21" fillId="11" borderId="0" applyNumberFormat="0" applyBorder="0" applyAlignment="0" applyProtection="0"/>
    <xf numFmtId="0" fontId="35" fillId="12" borderId="0" applyNumberFormat="0" applyBorder="0" applyAlignment="0" applyProtection="0"/>
    <xf numFmtId="0" fontId="6" fillId="11" borderId="0" applyNumberFormat="0" applyBorder="0" applyAlignment="0" applyProtection="0"/>
    <xf numFmtId="0" fontId="21" fillId="12" borderId="0" applyNumberFormat="0" applyBorder="0" applyAlignment="0" applyProtection="0"/>
    <xf numFmtId="0" fontId="35" fillId="8" borderId="0" applyNumberFormat="0" applyBorder="0" applyAlignment="0" applyProtection="0"/>
    <xf numFmtId="0" fontId="6" fillId="12" borderId="0" applyNumberFormat="0" applyBorder="0" applyAlignment="0" applyProtection="0"/>
    <xf numFmtId="0" fontId="21" fillId="3" borderId="0" applyNumberFormat="0" applyBorder="0" applyAlignment="0" applyProtection="0"/>
    <xf numFmtId="0" fontId="35" fillId="7" borderId="0" applyNumberFormat="0" applyBorder="0" applyAlignment="0" applyProtection="0"/>
    <xf numFmtId="0" fontId="6" fillId="3" borderId="0" applyNumberFormat="0" applyBorder="0" applyAlignment="0" applyProtection="0"/>
    <xf numFmtId="0" fontId="21" fillId="5" borderId="0" applyNumberFormat="0" applyBorder="0" applyAlignment="0" applyProtection="0"/>
    <xf numFmtId="0" fontId="35" fillId="12" borderId="0" applyNumberFormat="0" applyBorder="0" applyAlignment="0" applyProtection="0"/>
    <xf numFmtId="0" fontId="6" fillId="5"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21" fillId="9" borderId="0" applyNumberFormat="0" applyBorder="0" applyAlignment="0" applyProtection="0"/>
    <xf numFmtId="0" fontId="6" fillId="9" borderId="0" applyNumberFormat="0" applyBorder="0" applyAlignment="0" applyProtection="0"/>
    <xf numFmtId="0" fontId="21" fillId="10" borderId="0" applyNumberFormat="0" applyBorder="0" applyAlignment="0" applyProtection="0"/>
    <xf numFmtId="0" fontId="6" fillId="10" borderId="0" applyNumberFormat="0" applyBorder="0" applyAlignment="0" applyProtection="0"/>
    <xf numFmtId="0" fontId="21" fillId="15" borderId="0" applyNumberFormat="0" applyBorder="0" applyAlignment="0" applyProtection="0"/>
    <xf numFmtId="0" fontId="6" fillId="15" borderId="0" applyNumberFormat="0" applyBorder="0" applyAlignment="0" applyProtection="0"/>
    <xf numFmtId="0" fontId="21" fillId="6" borderId="0" applyNumberFormat="0" applyBorder="0" applyAlignment="0" applyProtection="0"/>
    <xf numFmtId="0" fontId="6" fillId="6" borderId="0" applyNumberFormat="0" applyBorder="0" applyAlignment="0" applyProtection="0"/>
    <xf numFmtId="0" fontId="21" fillId="9" borderId="0" applyNumberFormat="0" applyBorder="0" applyAlignment="0" applyProtection="0"/>
    <xf numFmtId="0" fontId="6" fillId="9" borderId="0" applyNumberFormat="0" applyBorder="0" applyAlignment="0" applyProtection="0"/>
    <xf numFmtId="0" fontId="21" fillId="16" borderId="0" applyNumberFormat="0" applyBorder="0" applyAlignment="0" applyProtection="0"/>
    <xf numFmtId="0" fontId="6" fillId="16" borderId="0" applyNumberFormat="0" applyBorder="0" applyAlignment="0" applyProtection="0"/>
    <xf numFmtId="0" fontId="21" fillId="9" borderId="0" applyNumberFormat="0" applyBorder="0" applyAlignment="0" applyProtection="0"/>
    <xf numFmtId="0" fontId="35" fillId="7" borderId="0" applyNumberFormat="0" applyBorder="0" applyAlignment="0" applyProtection="0"/>
    <xf numFmtId="0" fontId="6" fillId="9" borderId="0" applyNumberFormat="0" applyBorder="0" applyAlignment="0" applyProtection="0"/>
    <xf numFmtId="0" fontId="21" fillId="8" borderId="0" applyNumberFormat="0" applyBorder="0" applyAlignment="0" applyProtection="0"/>
    <xf numFmtId="0" fontId="35" fillId="10" borderId="0" applyNumberFormat="0" applyBorder="0" applyAlignment="0" applyProtection="0"/>
    <xf numFmtId="0" fontId="6" fillId="8" borderId="0" applyNumberFormat="0" applyBorder="0" applyAlignment="0" applyProtection="0"/>
    <xf numFmtId="0" fontId="21" fillId="17" borderId="0" applyNumberFormat="0" applyBorder="0" applyAlignment="0" applyProtection="0"/>
    <xf numFmtId="0" fontId="35" fillId="18" borderId="0" applyNumberFormat="0" applyBorder="0" applyAlignment="0" applyProtection="0"/>
    <xf numFmtId="0" fontId="6" fillId="17" borderId="0" applyNumberFormat="0" applyBorder="0" applyAlignment="0" applyProtection="0"/>
    <xf numFmtId="0" fontId="21" fillId="18" borderId="0" applyNumberFormat="0" applyBorder="0" applyAlignment="0" applyProtection="0"/>
    <xf numFmtId="0" fontId="35" fillId="4" borderId="0" applyNumberFormat="0" applyBorder="0" applyAlignment="0" applyProtection="0"/>
    <xf numFmtId="0" fontId="6" fillId="18" borderId="0" applyNumberFormat="0" applyBorder="0" applyAlignment="0" applyProtection="0"/>
    <xf numFmtId="0" fontId="21" fillId="9" borderId="0" applyNumberFormat="0" applyBorder="0" applyAlignment="0" applyProtection="0"/>
    <xf numFmtId="0" fontId="35" fillId="7" borderId="0" applyNumberFormat="0" applyBorder="0" applyAlignment="0" applyProtection="0"/>
    <xf numFmtId="0" fontId="6" fillId="9" borderId="0" applyNumberFormat="0" applyBorder="0" applyAlignment="0" applyProtection="0"/>
    <xf numFmtId="0" fontId="21" fillId="18" borderId="0" applyNumberFormat="0" applyBorder="0" applyAlignment="0" applyProtection="0"/>
    <xf numFmtId="0" fontId="35" fillId="12" borderId="0" applyNumberFormat="0" applyBorder="0" applyAlignment="0" applyProtection="0"/>
    <xf numFmtId="0" fontId="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10" borderId="0" applyNumberFormat="0" applyBorder="0" applyAlignment="0" applyProtection="0"/>
    <xf numFmtId="0" fontId="36" fillId="15"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9" borderId="0" applyNumberFormat="0" applyBorder="0" applyAlignment="0" applyProtection="0"/>
    <xf numFmtId="0" fontId="61" fillId="7" borderId="0" applyNumberFormat="0" applyBorder="0" applyAlignment="0" applyProtection="0"/>
    <xf numFmtId="0" fontId="36" fillId="8" borderId="0" applyNumberFormat="0" applyBorder="0" applyAlignment="0" applyProtection="0"/>
    <xf numFmtId="0" fontId="61" fillId="20" borderId="0" applyNumberFormat="0" applyBorder="0" applyAlignment="0" applyProtection="0"/>
    <xf numFmtId="0" fontId="36" fillId="17" borderId="0" applyNumberFormat="0" applyBorder="0" applyAlignment="0" applyProtection="0"/>
    <xf numFmtId="0" fontId="61" fillId="16" borderId="0" applyNumberFormat="0" applyBorder="0" applyAlignment="0" applyProtection="0"/>
    <xf numFmtId="0" fontId="36" fillId="18" borderId="0" applyNumberFormat="0" applyBorder="0" applyAlignment="0" applyProtection="0"/>
    <xf numFmtId="0" fontId="61" fillId="4" borderId="0" applyNumberFormat="0" applyBorder="0" applyAlignment="0" applyProtection="0"/>
    <xf numFmtId="0" fontId="36" fillId="19" borderId="0" applyNumberFormat="0" applyBorder="0" applyAlignment="0" applyProtection="0"/>
    <xf numFmtId="0" fontId="61" fillId="7" borderId="0" applyNumberFormat="0" applyBorder="0" applyAlignment="0" applyProtection="0"/>
    <xf numFmtId="0" fontId="36" fillId="13" borderId="0" applyNumberFormat="0" applyBorder="0" applyAlignment="0" applyProtection="0"/>
    <xf numFmtId="0" fontId="61" fillId="10" borderId="0" applyNumberFormat="0" applyBorder="0" applyAlignment="0" applyProtection="0"/>
    <xf numFmtId="172" fontId="62" fillId="0" borderId="0" applyFont="0" applyFill="0" applyBorder="0" applyAlignment="0" applyProtection="0"/>
    <xf numFmtId="173" fontId="62" fillId="0" borderId="0" applyFont="0" applyFill="0" applyBorder="0" applyAlignment="0" applyProtection="0"/>
    <xf numFmtId="164" fontId="7" fillId="0" borderId="0" applyFill="0" applyBorder="0" applyAlignment="0" applyProtection="0"/>
    <xf numFmtId="167" fontId="34" fillId="0" borderId="0" applyFill="0" applyBorder="0" applyAlignment="0" applyProtection="0"/>
    <xf numFmtId="167" fontId="7" fillId="0" borderId="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9" fillId="0" borderId="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8" fontId="7" fillId="0" borderId="0" applyFill="0" applyBorder="0" applyAlignment="0" applyProtection="0"/>
    <xf numFmtId="171" fontId="63" fillId="0" borderId="0">
      <protection locked="0"/>
    </xf>
    <xf numFmtId="41" fontId="9" fillId="0" borderId="0" applyFont="0" applyFill="0" applyBorder="0" applyAlignment="0" applyProtection="0"/>
    <xf numFmtId="4" fontId="13" fillId="0" borderId="0" applyFont="0" applyFill="0" applyBorder="0" applyAlignment="0" applyProtection="0"/>
    <xf numFmtId="0" fontId="64" fillId="0" borderId="0" applyNumberFormat="0"/>
    <xf numFmtId="0" fontId="9" fillId="0" borderId="0"/>
    <xf numFmtId="0" fontId="21" fillId="0" borderId="0"/>
    <xf numFmtId="0" fontId="6" fillId="0" borderId="0"/>
    <xf numFmtId="0" fontId="35" fillId="0" borderId="0"/>
    <xf numFmtId="0" fontId="9" fillId="0" borderId="0"/>
    <xf numFmtId="0" fontId="90" fillId="29" borderId="0" applyBorder="0" applyProtection="0"/>
    <xf numFmtId="169" fontId="63" fillId="0" borderId="0">
      <protection locked="0"/>
    </xf>
    <xf numFmtId="170" fontId="65" fillId="0" borderId="0">
      <protection locked="0"/>
    </xf>
    <xf numFmtId="170" fontId="65" fillId="0" borderId="0">
      <protection locked="0"/>
    </xf>
    <xf numFmtId="0" fontId="66" fillId="25" borderId="0"/>
    <xf numFmtId="0" fontId="67" fillId="1" borderId="0"/>
    <xf numFmtId="0" fontId="68" fillId="0" borderId="0"/>
    <xf numFmtId="0" fontId="59" fillId="0" borderId="0" applyNumberFormat="0" applyFill="0" applyBorder="0" applyAlignment="0" applyProtection="0">
      <alignment vertical="top"/>
      <protection locked="0"/>
    </xf>
    <xf numFmtId="0" fontId="36" fillId="23" borderId="0" applyNumberFormat="0" applyBorder="0" applyAlignment="0" applyProtection="0"/>
    <xf numFmtId="0" fontId="36" fillId="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62" fillId="0" borderId="0"/>
    <xf numFmtId="0" fontId="42" fillId="5" borderId="0" applyNumberFormat="0" applyBorder="0" applyAlignment="0" applyProtection="0"/>
    <xf numFmtId="0" fontId="44" fillId="0" borderId="0"/>
    <xf numFmtId="0" fontId="9" fillId="0" borderId="0"/>
    <xf numFmtId="0" fontId="7" fillId="0" borderId="0"/>
    <xf numFmtId="0" fontId="7" fillId="0" borderId="0"/>
    <xf numFmtId="0" fontId="21" fillId="0" borderId="0"/>
    <xf numFmtId="0" fontId="6" fillId="0" borderId="0"/>
    <xf numFmtId="0" fontId="31" fillId="0" borderId="0"/>
    <xf numFmtId="0" fontId="7" fillId="0" borderId="0"/>
    <xf numFmtId="0" fontId="9" fillId="0" borderId="0"/>
    <xf numFmtId="0" fontId="31" fillId="0" borderId="0"/>
    <xf numFmtId="0" fontId="21" fillId="0" borderId="0"/>
    <xf numFmtId="0" fontId="89" fillId="0" borderId="0"/>
    <xf numFmtId="0" fontId="89" fillId="0" borderId="0"/>
    <xf numFmtId="0" fontId="6" fillId="0" borderId="0"/>
    <xf numFmtId="0" fontId="21" fillId="0" borderId="0"/>
    <xf numFmtId="0" fontId="6" fillId="0" borderId="0"/>
    <xf numFmtId="0" fontId="88" fillId="0" borderId="0"/>
    <xf numFmtId="0" fontId="9" fillId="0" borderId="0"/>
    <xf numFmtId="0" fontId="89" fillId="0" borderId="0"/>
    <xf numFmtId="0" fontId="89" fillId="0" borderId="0"/>
    <xf numFmtId="0" fontId="7" fillId="0" borderId="0">
      <alignment vertical="center" wrapText="1"/>
    </xf>
    <xf numFmtId="0" fontId="21" fillId="0" borderId="0"/>
    <xf numFmtId="0" fontId="6" fillId="0" borderId="0"/>
    <xf numFmtId="0" fontId="11" fillId="0" borderId="0"/>
    <xf numFmtId="0" fontId="33" fillId="0" borderId="0"/>
    <xf numFmtId="0" fontId="7" fillId="0" borderId="0"/>
    <xf numFmtId="0" fontId="7" fillId="0" borderId="0"/>
    <xf numFmtId="0" fontId="21" fillId="0" borderId="0"/>
    <xf numFmtId="0" fontId="7" fillId="0" borderId="0"/>
    <xf numFmtId="0" fontId="7" fillId="0" borderId="0"/>
    <xf numFmtId="0" fontId="7" fillId="0" borderId="0"/>
    <xf numFmtId="0" fontId="9" fillId="0" borderId="0"/>
    <xf numFmtId="0" fontId="7" fillId="0" borderId="0">
      <alignment vertical="center" wrapText="1"/>
    </xf>
    <xf numFmtId="0" fontId="7" fillId="0" borderId="0"/>
    <xf numFmtId="0" fontId="9" fillId="0" borderId="0"/>
    <xf numFmtId="0" fontId="9" fillId="0" borderId="0"/>
    <xf numFmtId="0" fontId="7" fillId="0" borderId="0"/>
    <xf numFmtId="0" fontId="31" fillId="0" borderId="0"/>
    <xf numFmtId="0" fontId="9" fillId="0" borderId="0"/>
    <xf numFmtId="0" fontId="89" fillId="0" borderId="0"/>
    <xf numFmtId="0" fontId="21" fillId="0" borderId="0"/>
    <xf numFmtId="0" fontId="6" fillId="0" borderId="0"/>
    <xf numFmtId="0" fontId="89" fillId="0" borderId="0"/>
    <xf numFmtId="0" fontId="7" fillId="0" borderId="0"/>
    <xf numFmtId="0" fontId="28" fillId="0" borderId="0"/>
    <xf numFmtId="0" fontId="7" fillId="0" borderId="0"/>
    <xf numFmtId="0" fontId="89" fillId="0" borderId="0"/>
    <xf numFmtId="0" fontId="89" fillId="0" borderId="0"/>
    <xf numFmtId="0" fontId="21" fillId="0" borderId="0"/>
    <xf numFmtId="0" fontId="6" fillId="0" borderId="0"/>
    <xf numFmtId="0" fontId="9" fillId="0" borderId="0"/>
    <xf numFmtId="0" fontId="11" fillId="0" borderId="0"/>
    <xf numFmtId="0" fontId="45" fillId="0" borderId="0"/>
    <xf numFmtId="0" fontId="11" fillId="0" borderId="0">
      <alignment vertical="center"/>
    </xf>
    <xf numFmtId="0" fontId="90" fillId="0" borderId="0"/>
    <xf numFmtId="0" fontId="9" fillId="0" borderId="0"/>
    <xf numFmtId="0" fontId="86" fillId="0" borderId="0"/>
    <xf numFmtId="0" fontId="11" fillId="0" borderId="0"/>
    <xf numFmtId="0" fontId="7" fillId="0" borderId="0"/>
    <xf numFmtId="0" fontId="9" fillId="0" borderId="0"/>
    <xf numFmtId="0" fontId="60" fillId="0" borderId="0"/>
    <xf numFmtId="0" fontId="7" fillId="0" borderId="0"/>
    <xf numFmtId="0" fontId="7" fillId="0" borderId="0"/>
    <xf numFmtId="0" fontId="7" fillId="0" borderId="0"/>
    <xf numFmtId="0" fontId="7" fillId="0" borderId="0"/>
    <xf numFmtId="0" fontId="7" fillId="0" borderId="0"/>
    <xf numFmtId="0" fontId="7" fillId="26" borderId="0">
      <alignment vertical="center" wrapText="1"/>
    </xf>
    <xf numFmtId="0" fontId="89" fillId="0" borderId="0"/>
    <xf numFmtId="0" fontId="7" fillId="0" borderId="0">
      <alignment vertical="center" wrapText="1"/>
    </xf>
    <xf numFmtId="0" fontId="89" fillId="0" borderId="0"/>
    <xf numFmtId="0" fontId="7" fillId="0" borderId="0"/>
    <xf numFmtId="0" fontId="7" fillId="0" borderId="0"/>
    <xf numFmtId="0" fontId="13" fillId="0" borderId="0"/>
    <xf numFmtId="0" fontId="21" fillId="0" borderId="0"/>
    <xf numFmtId="0" fontId="7" fillId="0" borderId="0"/>
    <xf numFmtId="0" fontId="9" fillId="12" borderId="8" applyNumberFormat="0" applyFont="0" applyAlignment="0" applyProtection="0"/>
    <xf numFmtId="0" fontId="9" fillId="0" borderId="0"/>
    <xf numFmtId="0" fontId="7" fillId="0" borderId="0"/>
    <xf numFmtId="0" fontId="54" fillId="0" borderId="0"/>
    <xf numFmtId="0" fontId="7" fillId="0" borderId="0"/>
    <xf numFmtId="0" fontId="7" fillId="26" borderId="0">
      <alignment vertical="center" wrapText="1"/>
    </xf>
    <xf numFmtId="0" fontId="7" fillId="0" borderId="0"/>
    <xf numFmtId="0" fontId="30" fillId="0" borderId="0"/>
    <xf numFmtId="0" fontId="9" fillId="0" borderId="0"/>
    <xf numFmtId="0" fontId="46" fillId="0" borderId="0" applyNumberFormat="0" applyFill="0" applyBorder="0" applyAlignment="0" applyProtection="0"/>
    <xf numFmtId="0" fontId="47" fillId="24" borderId="2" applyNumberFormat="0" applyAlignment="0" applyProtection="0"/>
    <xf numFmtId="9" fontId="89" fillId="0" borderId="0" applyFont="0" applyFill="0" applyBorder="0" applyAlignment="0" applyProtection="0"/>
    <xf numFmtId="9" fontId="9" fillId="0" borderId="0" applyFont="0" applyFill="0" applyBorder="0" applyAlignment="0" applyProtection="0"/>
    <xf numFmtId="9" fontId="89" fillId="0" borderId="0" applyFont="0" applyFill="0" applyBorder="0" applyAlignment="0" applyProtection="0"/>
    <xf numFmtId="9" fontId="9" fillId="0" borderId="0" applyFont="0" applyFill="0" applyBorder="0" applyAlignment="0" applyProtection="0"/>
    <xf numFmtId="0" fontId="7" fillId="12" borderId="8" applyNumberFormat="0" applyFont="0" applyAlignment="0" applyProtection="0"/>
    <xf numFmtId="0" fontId="70" fillId="0" borderId="0"/>
    <xf numFmtId="0" fontId="48" fillId="0" borderId="7" applyNumberFormat="0" applyFill="0" applyAlignment="0" applyProtection="0"/>
    <xf numFmtId="0" fontId="48" fillId="0" borderId="7" applyNumberFormat="0" applyFill="0" applyAlignment="0" applyProtection="0"/>
    <xf numFmtId="0" fontId="49" fillId="4" borderId="0" applyNumberFormat="0" applyBorder="0" applyAlignment="0" applyProtection="0"/>
    <xf numFmtId="0" fontId="13" fillId="0" borderId="0"/>
    <xf numFmtId="0" fontId="13" fillId="0" borderId="0"/>
    <xf numFmtId="0" fontId="11" fillId="0" borderId="0"/>
    <xf numFmtId="0" fontId="32" fillId="0" borderId="0"/>
    <xf numFmtId="0" fontId="7" fillId="0" borderId="0"/>
    <xf numFmtId="0" fontId="13" fillId="0" borderId="0"/>
    <xf numFmtId="0" fontId="9" fillId="0" borderId="0"/>
    <xf numFmtId="0" fontId="9" fillId="0" borderId="0"/>
    <xf numFmtId="0" fontId="13" fillId="0" borderId="0"/>
    <xf numFmtId="0" fontId="7" fillId="0" borderId="0"/>
    <xf numFmtId="0" fontId="9" fillId="0" borderId="0"/>
    <xf numFmtId="0" fontId="13" fillId="0" borderId="0"/>
    <xf numFmtId="0" fontId="9" fillId="0" borderId="0"/>
    <xf numFmtId="174" fontId="71" fillId="0" borderId="0">
      <alignment horizontal="left"/>
    </xf>
    <xf numFmtId="0" fontId="50" fillId="0" borderId="3" applyNumberFormat="0" applyFill="0" applyAlignment="0" applyProtection="0"/>
    <xf numFmtId="0" fontId="51" fillId="0" borderId="4" applyNumberFormat="0" applyFill="0" applyAlignment="0" applyProtection="0"/>
    <xf numFmtId="0" fontId="52" fillId="0" borderId="5" applyNumberFormat="0" applyFill="0" applyAlignment="0" applyProtection="0"/>
    <xf numFmtId="0" fontId="52" fillId="0" borderId="0" applyNumberFormat="0" applyFill="0" applyBorder="0" applyAlignment="0" applyProtection="0"/>
    <xf numFmtId="166" fontId="9" fillId="0" borderId="0" applyFont="0" applyFill="0" applyBorder="0" applyAlignment="0" applyProtection="0"/>
    <xf numFmtId="41" fontId="9" fillId="0" borderId="0" applyFont="0" applyFill="0" applyBorder="0" applyAlignment="0" applyProtection="0"/>
    <xf numFmtId="0" fontId="36" fillId="19" borderId="0" applyNumberFormat="0" applyBorder="0" applyAlignment="0" applyProtection="0"/>
    <xf numFmtId="0" fontId="61" fillId="27" borderId="0" applyNumberFormat="0" applyBorder="0" applyAlignment="0" applyProtection="0"/>
    <xf numFmtId="0" fontId="36" fillId="20" borderId="0" applyNumberFormat="0" applyBorder="0" applyAlignment="0" applyProtection="0"/>
    <xf numFmtId="0" fontId="61" fillId="20" borderId="0" applyNumberFormat="0" applyBorder="0" applyAlignment="0" applyProtection="0"/>
    <xf numFmtId="0" fontId="36" fillId="24" borderId="0" applyNumberFormat="0" applyBorder="0" applyAlignment="0" applyProtection="0"/>
    <xf numFmtId="0" fontId="61" fillId="16" borderId="0" applyNumberFormat="0" applyBorder="0" applyAlignment="0" applyProtection="0"/>
    <xf numFmtId="0" fontId="36" fillId="16" borderId="0" applyNumberFormat="0" applyBorder="0" applyAlignment="0" applyProtection="0"/>
    <xf numFmtId="0" fontId="61" fillId="28" borderId="0" applyNumberFormat="0" applyBorder="0" applyAlignment="0" applyProtection="0"/>
    <xf numFmtId="0" fontId="36" fillId="23" borderId="0" applyNumberFormat="0" applyBorder="0" applyAlignment="0" applyProtection="0"/>
    <xf numFmtId="0" fontId="61" fillId="19" borderId="0" applyNumberFormat="0" applyBorder="0" applyAlignment="0" applyProtection="0"/>
    <xf numFmtId="0" fontId="36" fillId="13" borderId="0" applyNumberFormat="0" applyBorder="0" applyAlignment="0" applyProtection="0"/>
    <xf numFmtId="0" fontId="61" fillId="2" borderId="0" applyNumberFormat="0" applyBorder="0" applyAlignment="0" applyProtection="0"/>
    <xf numFmtId="0" fontId="39" fillId="8" borderId="1" applyNumberFormat="0" applyAlignment="0" applyProtection="0"/>
    <xf numFmtId="0" fontId="72" fillId="18" borderId="1" applyNumberFormat="0" applyAlignment="0" applyProtection="0"/>
    <xf numFmtId="0" fontId="40" fillId="17" borderId="6" applyNumberFormat="0" applyAlignment="0" applyProtection="0"/>
    <xf numFmtId="0" fontId="73" fillId="11" borderId="6" applyNumberFormat="0" applyAlignment="0" applyProtection="0"/>
    <xf numFmtId="0" fontId="37" fillId="17" borderId="1" applyNumberFormat="0" applyAlignment="0" applyProtection="0"/>
    <xf numFmtId="0" fontId="74" fillId="11" borderId="1" applyNumberFormat="0" applyAlignment="0" applyProtection="0"/>
    <xf numFmtId="0" fontId="55" fillId="0" borderId="9" applyNumberFormat="0" applyFill="0" applyAlignment="0" applyProtection="0"/>
    <xf numFmtId="0" fontId="75" fillId="0" borderId="10" applyNumberFormat="0" applyFill="0" applyAlignment="0" applyProtection="0"/>
    <xf numFmtId="0" fontId="56" fillId="0" borderId="11" applyNumberFormat="0" applyFill="0" applyAlignment="0" applyProtection="0"/>
    <xf numFmtId="0" fontId="76" fillId="0" borderId="12" applyNumberFormat="0" applyFill="0" applyAlignment="0" applyProtection="0"/>
    <xf numFmtId="0" fontId="57" fillId="0" borderId="13" applyNumberFormat="0" applyFill="0" applyAlignment="0" applyProtection="0"/>
    <xf numFmtId="0" fontId="77" fillId="0" borderId="14" applyNumberFormat="0" applyFill="0" applyAlignment="0" applyProtection="0"/>
    <xf numFmtId="0" fontId="57" fillId="0" borderId="0" applyNumberFormat="0" applyFill="0" applyBorder="0" applyAlignment="0" applyProtection="0"/>
    <xf numFmtId="0" fontId="77" fillId="0" borderId="0" applyNumberFormat="0" applyFill="0" applyBorder="0" applyAlignment="0" applyProtection="0"/>
    <xf numFmtId="0" fontId="41" fillId="0" borderId="15" applyNumberFormat="0" applyFill="0" applyAlignment="0" applyProtection="0"/>
    <xf numFmtId="0" fontId="78" fillId="0" borderId="16" applyNumberFormat="0" applyFill="0" applyAlignment="0" applyProtection="0"/>
    <xf numFmtId="0" fontId="47" fillId="24" borderId="2" applyNumberFormat="0" applyAlignment="0" applyProtection="0"/>
    <xf numFmtId="0" fontId="79" fillId="24" borderId="2" applyNumberFormat="0" applyAlignment="0" applyProtection="0"/>
    <xf numFmtId="0" fontId="58" fillId="0" borderId="0" applyNumberFormat="0" applyFill="0" applyBorder="0" applyAlignment="0" applyProtection="0"/>
    <xf numFmtId="0" fontId="80" fillId="0" borderId="0" applyNumberFormat="0" applyFill="0" applyBorder="0" applyAlignment="0" applyProtection="0"/>
    <xf numFmtId="0" fontId="43" fillId="18" borderId="0" applyNumberFormat="0" applyBorder="0" applyAlignment="0" applyProtection="0"/>
    <xf numFmtId="0" fontId="81" fillId="18" borderId="0" applyNumberFormat="0" applyBorder="0" applyAlignment="0" applyProtection="0"/>
    <xf numFmtId="0" fontId="53" fillId="0" borderId="0"/>
    <xf numFmtId="0" fontId="21" fillId="0" borderId="0"/>
    <xf numFmtId="0" fontId="6" fillId="0" borderId="0"/>
    <xf numFmtId="0" fontId="7" fillId="0" borderId="0"/>
    <xf numFmtId="0" fontId="7" fillId="0" borderId="0"/>
    <xf numFmtId="0" fontId="49" fillId="4" borderId="0" applyNumberFormat="0" applyBorder="0" applyAlignment="0" applyProtection="0"/>
    <xf numFmtId="0" fontId="82" fillId="6" borderId="0" applyNumberFormat="0" applyBorder="0" applyAlignment="0" applyProtection="0"/>
    <xf numFmtId="0" fontId="46" fillId="0" borderId="0" applyNumberFormat="0" applyFill="0" applyBorder="0" applyAlignment="0" applyProtection="0"/>
    <xf numFmtId="0" fontId="83" fillId="0" borderId="0" applyNumberFormat="0" applyFill="0" applyBorder="0" applyAlignment="0" applyProtection="0"/>
    <xf numFmtId="0" fontId="11" fillId="12" borderId="8" applyNumberFormat="0" applyFont="0" applyAlignment="0" applyProtection="0"/>
    <xf numFmtId="0" fontId="69" fillId="12" borderId="8" applyNumberFormat="0" applyFont="0" applyAlignment="0" applyProtection="0"/>
    <xf numFmtId="0" fontId="48" fillId="0" borderId="7" applyNumberFormat="0" applyFill="0" applyAlignment="0" applyProtection="0"/>
    <xf numFmtId="0" fontId="84" fillId="0" borderId="17" applyNumberFormat="0" applyFill="0" applyAlignment="0" applyProtection="0"/>
    <xf numFmtId="0" fontId="13" fillId="0" borderId="0"/>
    <xf numFmtId="0" fontId="13" fillId="0" borderId="0"/>
    <xf numFmtId="0" fontId="13" fillId="0" borderId="0"/>
    <xf numFmtId="0" fontId="38" fillId="0" borderId="0" applyNumberFormat="0" applyFill="0" applyBorder="0" applyAlignment="0" applyProtection="0"/>
    <xf numFmtId="0" fontId="84" fillId="0" borderId="0" applyNumberFormat="0" applyFill="0" applyBorder="0" applyAlignment="0" applyProtection="0"/>
    <xf numFmtId="164" fontId="7" fillId="0" borderId="0" applyFill="0" applyBorder="0" applyAlignment="0" applyProtection="0"/>
    <xf numFmtId="0" fontId="42" fillId="5" borderId="0" applyNumberFormat="0" applyBorder="0" applyAlignment="0" applyProtection="0"/>
    <xf numFmtId="0" fontId="85" fillId="7" borderId="0" applyNumberFormat="0" applyBorder="0" applyAlignment="0" applyProtection="0"/>
    <xf numFmtId="0" fontId="89" fillId="0" borderId="0"/>
    <xf numFmtId="0" fontId="89" fillId="0" borderId="0"/>
    <xf numFmtId="0" fontId="37" fillId="17" borderId="65"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7" fillId="0" borderId="0"/>
    <xf numFmtId="0" fontId="93" fillId="0" borderId="0"/>
    <xf numFmtId="0" fontId="39" fillId="8" borderId="65" applyNumberFormat="0" applyAlignment="0" applyProtection="0"/>
    <xf numFmtId="0" fontId="40" fillId="17" borderId="66" applyNumberFormat="0" applyAlignment="0" applyProtection="0"/>
    <xf numFmtId="43" fontId="7" fillId="0" borderId="0" applyFont="0" applyFill="0" applyBorder="0" applyAlignment="0" applyProtection="0"/>
    <xf numFmtId="0" fontId="41" fillId="0" borderId="67" applyNumberFormat="0" applyFill="0" applyAlignment="0" applyProtection="0"/>
    <xf numFmtId="0" fontId="7" fillId="0" borderId="0">
      <alignment vertical="center" wrapText="1"/>
    </xf>
    <xf numFmtId="0" fontId="7" fillId="0" borderId="0"/>
    <xf numFmtId="0" fontId="89" fillId="0" borderId="0"/>
    <xf numFmtId="0" fontId="89" fillId="0" borderId="0"/>
    <xf numFmtId="0" fontId="89" fillId="0" borderId="0"/>
    <xf numFmtId="0" fontId="89" fillId="0" borderId="0"/>
    <xf numFmtId="0" fontId="9" fillId="12" borderId="68" applyNumberFormat="0" applyFont="0" applyAlignment="0" applyProtection="0"/>
    <xf numFmtId="0" fontId="7" fillId="12" borderId="68" applyNumberFormat="0" applyFont="0" applyAlignment="0" applyProtection="0"/>
    <xf numFmtId="0" fontId="39" fillId="8" borderId="65" applyNumberFormat="0" applyAlignment="0" applyProtection="0"/>
    <xf numFmtId="0" fontId="72" fillId="18" borderId="65" applyNumberFormat="0" applyAlignment="0" applyProtection="0"/>
    <xf numFmtId="0" fontId="40" fillId="17" borderId="66" applyNumberFormat="0" applyAlignment="0" applyProtection="0"/>
    <xf numFmtId="0" fontId="73" fillId="11" borderId="66" applyNumberFormat="0" applyAlignment="0" applyProtection="0"/>
    <xf numFmtId="0" fontId="37" fillId="17" borderId="65" applyNumberFormat="0" applyAlignment="0" applyProtection="0"/>
    <xf numFmtId="0" fontId="74" fillId="11" borderId="65" applyNumberFormat="0" applyAlignment="0" applyProtection="0"/>
    <xf numFmtId="0" fontId="41" fillId="0" borderId="69" applyNumberFormat="0" applyFill="0" applyAlignment="0" applyProtection="0"/>
    <xf numFmtId="0" fontId="78" fillId="0" borderId="70" applyNumberFormat="0" applyFill="0" applyAlignment="0" applyProtection="0"/>
    <xf numFmtId="0" fontId="11" fillId="12" borderId="68" applyNumberFormat="0" applyFont="0" applyAlignment="0" applyProtection="0"/>
    <xf numFmtId="0" fontId="69" fillId="12" borderId="68" applyNumberFormat="0" applyFont="0" applyAlignment="0" applyProtection="0"/>
    <xf numFmtId="0" fontId="94" fillId="0" borderId="0" applyNumberFormat="0" applyFill="0" applyBorder="0" applyAlignment="0" applyProtection="0"/>
    <xf numFmtId="0" fontId="95" fillId="33" borderId="0" applyNumberFormat="0" applyBorder="0" applyAlignment="0" applyProtection="0"/>
    <xf numFmtId="0" fontId="96" fillId="34" borderId="72" applyNumberFormat="0" applyAlignment="0" applyProtection="0"/>
    <xf numFmtId="0" fontId="97" fillId="35" borderId="73" applyNumberFormat="0" applyAlignment="0" applyProtection="0"/>
    <xf numFmtId="0" fontId="98" fillId="35" borderId="72" applyNumberFormat="0" applyAlignment="0" applyProtection="0"/>
    <xf numFmtId="0" fontId="99" fillId="0" borderId="0" applyNumberFormat="0" applyFill="0" applyBorder="0" applyAlignment="0" applyProtection="0"/>
    <xf numFmtId="0" fontId="100" fillId="0" borderId="75" applyNumberFormat="0" applyFill="0" applyAlignment="0" applyProtection="0"/>
    <xf numFmtId="0" fontId="101"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101"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101"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48" borderId="0" applyNumberFormat="0" applyBorder="0" applyAlignment="0" applyProtection="0"/>
    <xf numFmtId="0" fontId="101"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2" borderId="0" applyNumberFormat="0" applyBorder="0" applyAlignment="0" applyProtection="0"/>
    <xf numFmtId="0" fontId="101" fillId="53"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6" borderId="0" applyNumberFormat="0" applyBorder="0" applyAlignment="0" applyProtection="0"/>
    <xf numFmtId="0" fontId="101"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6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6" borderId="74"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0" fontId="4" fillId="0" borderId="0"/>
    <xf numFmtId="0" fontId="4" fillId="0" borderId="0"/>
    <xf numFmtId="0" fontId="4" fillId="0" borderId="0"/>
    <xf numFmtId="0" fontId="4"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3" fillId="46" borderId="0" applyNumberFormat="0" applyBorder="0" applyAlignment="0" applyProtection="0"/>
    <xf numFmtId="0" fontId="3" fillId="47" borderId="0" applyNumberFormat="0" applyBorder="0" applyAlignment="0" applyProtection="0"/>
    <xf numFmtId="0" fontId="3" fillId="48" borderId="0" applyNumberFormat="0" applyBorder="0" applyAlignment="0" applyProtection="0"/>
    <xf numFmtId="0" fontId="3" fillId="50" borderId="0" applyNumberFormat="0" applyBorder="0" applyAlignment="0" applyProtection="0"/>
    <xf numFmtId="0" fontId="3" fillId="51" borderId="0" applyNumberFormat="0" applyBorder="0" applyAlignment="0" applyProtection="0"/>
    <xf numFmtId="0" fontId="3" fillId="52" borderId="0" applyNumberFormat="0" applyBorder="0" applyAlignment="0" applyProtection="0"/>
    <xf numFmtId="0" fontId="3" fillId="54" borderId="0" applyNumberFormat="0" applyBorder="0" applyAlignment="0" applyProtection="0"/>
    <xf numFmtId="0" fontId="3" fillId="55" borderId="0" applyNumberFormat="0" applyBorder="0" applyAlignment="0" applyProtection="0"/>
    <xf numFmtId="0" fontId="3" fillId="56"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3" fillId="60"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6" borderId="74"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175" fontId="7" fillId="0" borderId="0" applyFont="0" applyFill="0" applyBorder="0" applyAlignment="0" applyProtection="0"/>
    <xf numFmtId="0" fontId="35" fillId="0" borderId="0"/>
    <xf numFmtId="0" fontId="35"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0" fontId="2" fillId="0" borderId="0"/>
    <xf numFmtId="0" fontId="2" fillId="0" borderId="0"/>
    <xf numFmtId="0" fontId="2" fillId="0" borderId="0"/>
    <xf numFmtId="0" fontId="2" fillId="0" borderId="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0" fontId="103" fillId="0" borderId="0"/>
    <xf numFmtId="0" fontId="7" fillId="0" borderId="0"/>
    <xf numFmtId="0" fontId="7" fillId="0" borderId="0" applyNumberFormat="0" applyFont="0" applyFill="0" applyBorder="0" applyAlignment="0" applyProtection="0">
      <alignment vertical="top"/>
    </xf>
    <xf numFmtId="0" fontId="7" fillId="0" borderId="0"/>
    <xf numFmtId="0" fontId="11" fillId="0" borderId="0"/>
    <xf numFmtId="43" fontId="7" fillId="0" borderId="0" applyFont="0" applyFill="0" applyBorder="0" applyAlignment="0" applyProtection="0"/>
    <xf numFmtId="43" fontId="9"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77" fontId="128" fillId="0" borderId="0" applyBorder="0" applyProtection="0"/>
    <xf numFmtId="0" fontId="32" fillId="0" borderId="0"/>
    <xf numFmtId="0" fontId="32" fillId="0" borderId="0"/>
    <xf numFmtId="178" fontId="90" fillId="0" borderId="0"/>
    <xf numFmtId="0" fontId="42" fillId="32" borderId="0" applyNumberFormat="0" applyBorder="0" applyAlignment="0" applyProtection="0"/>
    <xf numFmtId="0" fontId="46" fillId="0" borderId="0" applyNumberForma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175" fontId="7" fillId="0" borderId="0" applyFont="0" applyFill="0" applyBorder="0" applyAlignment="0" applyProtection="0"/>
    <xf numFmtId="0" fontId="1" fillId="0" borderId="0"/>
    <xf numFmtId="0" fontId="7" fillId="0" borderId="0"/>
    <xf numFmtId="0" fontId="122" fillId="0" borderId="0"/>
    <xf numFmtId="0" fontId="7" fillId="0" borderId="0"/>
    <xf numFmtId="0" fontId="9" fillId="0" borderId="0"/>
    <xf numFmtId="0" fontId="9" fillId="0" borderId="0"/>
    <xf numFmtId="0" fontId="11" fillId="0" borderId="0"/>
    <xf numFmtId="0" fontId="7" fillId="0" borderId="0"/>
    <xf numFmtId="0" fontId="7" fillId="0" borderId="0"/>
    <xf numFmtId="0" fontId="127" fillId="0" borderId="0"/>
    <xf numFmtId="0" fontId="11" fillId="0" borderId="0"/>
    <xf numFmtId="0" fontId="7" fillId="0" borderId="0"/>
    <xf numFmtId="0" fontId="6" fillId="0" borderId="0"/>
    <xf numFmtId="0" fontId="1" fillId="0" borderId="0"/>
    <xf numFmtId="0" fontId="122" fillId="0" borderId="0"/>
    <xf numFmtId="0" fontId="45" fillId="0" borderId="0"/>
    <xf numFmtId="0" fontId="122" fillId="0" borderId="0"/>
    <xf numFmtId="0" fontId="7" fillId="0" borderId="0"/>
    <xf numFmtId="0" fontId="7" fillId="0" borderId="0"/>
    <xf numFmtId="0" fontId="122" fillId="0" borderId="0">
      <alignment vertical="center"/>
    </xf>
    <xf numFmtId="0" fontId="39" fillId="62" borderId="65" applyNumberFormat="0" applyAlignment="0" applyProtection="0"/>
    <xf numFmtId="0" fontId="7" fillId="0" borderId="0"/>
    <xf numFmtId="0" fontId="7" fillId="0" borderId="0"/>
    <xf numFmtId="0" fontId="32" fillId="0" borderId="0"/>
    <xf numFmtId="0" fontId="7" fillId="0" borderId="0"/>
    <xf numFmtId="0" fontId="129" fillId="0" borderId="0"/>
    <xf numFmtId="176" fontId="7" fillId="0" borderId="0" applyFont="0" applyFill="0" applyBorder="0" applyAlignment="0" applyProtection="0"/>
    <xf numFmtId="179" fontId="7" fillId="0" borderId="0" applyFill="0" applyBorder="0" applyAlignment="0" applyProtection="0"/>
    <xf numFmtId="0" fontId="9" fillId="0" borderId="0"/>
  </cellStyleXfs>
  <cellXfs count="379">
    <xf numFmtId="0" fontId="0" fillId="0" borderId="0" xfId="0"/>
    <xf numFmtId="0" fontId="8" fillId="26" borderId="0" xfId="202" applyFont="1" applyFill="1"/>
    <xf numFmtId="0" fontId="16" fillId="30" borderId="0" xfId="199" applyFont="1" applyFill="1" applyAlignment="1">
      <alignment horizontal="center"/>
    </xf>
    <xf numFmtId="0" fontId="16" fillId="30" borderId="0" xfId="199" applyFont="1" applyFill="1"/>
    <xf numFmtId="0" fontId="14" fillId="30" borderId="0" xfId="225" applyFont="1" applyFill="1" applyAlignment="1">
      <alignment horizontal="left" vertical="center"/>
    </xf>
    <xf numFmtId="0" fontId="19" fillId="30" borderId="0" xfId="225" applyFont="1" applyFill="1" applyAlignment="1">
      <alignment vertical="center"/>
    </xf>
    <xf numFmtId="0" fontId="16" fillId="30" borderId="0" xfId="202" applyFont="1" applyFill="1"/>
    <xf numFmtId="0" fontId="8" fillId="30" borderId="0" xfId="202" applyFont="1" applyFill="1"/>
    <xf numFmtId="0" fontId="20" fillId="30" borderId="0" xfId="161" applyFont="1" applyFill="1" applyAlignment="1">
      <alignment horizontal="left" vertical="center"/>
    </xf>
    <xf numFmtId="0" fontId="19" fillId="0" borderId="0" xfId="199" applyFont="1" applyAlignment="1">
      <alignment vertical="center"/>
    </xf>
    <xf numFmtId="0" fontId="15" fillId="30" borderId="23" xfId="202" applyFont="1" applyFill="1" applyBorder="1"/>
    <xf numFmtId="0" fontId="15" fillId="30" borderId="24" xfId="202" applyFont="1" applyFill="1" applyBorder="1"/>
    <xf numFmtId="0" fontId="15" fillId="30" borderId="26" xfId="202" applyFont="1" applyFill="1" applyBorder="1"/>
    <xf numFmtId="0" fontId="15" fillId="30" borderId="27" xfId="202" applyFont="1" applyFill="1" applyBorder="1"/>
    <xf numFmtId="0" fontId="12" fillId="0" borderId="18" xfId="151" applyFont="1" applyBorder="1" applyAlignment="1">
      <alignment horizontal="center" vertical="center" wrapText="1"/>
    </xf>
    <xf numFmtId="0" fontId="12" fillId="0" borderId="19" xfId="151" applyFont="1" applyBorder="1" applyAlignment="1">
      <alignment horizontal="center" vertical="center" wrapText="1"/>
    </xf>
    <xf numFmtId="0" fontId="12" fillId="0" borderId="19" xfId="151" applyFont="1" applyBorder="1" applyAlignment="1">
      <alignment horizontal="center" wrapText="1"/>
    </xf>
    <xf numFmtId="0" fontId="12" fillId="0" borderId="29" xfId="151" applyFont="1" applyBorder="1" applyAlignment="1">
      <alignment horizontal="center" wrapText="1"/>
    </xf>
    <xf numFmtId="0" fontId="25" fillId="30" borderId="0" xfId="225" applyFont="1" applyFill="1" applyAlignment="1">
      <alignment horizontal="left" vertical="center"/>
    </xf>
    <xf numFmtId="0" fontId="25" fillId="30" borderId="0" xfId="161" applyFont="1" applyFill="1" applyAlignment="1">
      <alignment horizontal="left" vertical="center"/>
    </xf>
    <xf numFmtId="0" fontId="20" fillId="31" borderId="32" xfId="199" applyFont="1" applyFill="1" applyBorder="1" applyAlignment="1">
      <alignment horizontal="right" vertical="center" wrapText="1"/>
    </xf>
    <xf numFmtId="0" fontId="22" fillId="0" borderId="0" xfId="199" applyFont="1"/>
    <xf numFmtId="0" fontId="24" fillId="0" borderId="0" xfId="199" applyFont="1"/>
    <xf numFmtId="0" fontId="91" fillId="0" borderId="0" xfId="0" applyFont="1"/>
    <xf numFmtId="0" fontId="12" fillId="31" borderId="27" xfId="151" applyFont="1" applyFill="1" applyBorder="1" applyAlignment="1">
      <alignment horizontal="center" vertical="center" wrapText="1"/>
    </xf>
    <xf numFmtId="0" fontId="91" fillId="30" borderId="0" xfId="0" applyFont="1" applyFill="1" applyAlignment="1">
      <alignment horizontal="center" vertical="center"/>
    </xf>
    <xf numFmtId="0" fontId="12" fillId="30" borderId="0" xfId="0" applyFont="1" applyFill="1" applyAlignment="1">
      <alignment vertical="center"/>
    </xf>
    <xf numFmtId="0" fontId="22" fillId="30" borderId="0" xfId="199" applyFont="1" applyFill="1"/>
    <xf numFmtId="0" fontId="8" fillId="30" borderId="0" xfId="0" applyFont="1" applyFill="1"/>
    <xf numFmtId="0" fontId="23" fillId="30" borderId="0" xfId="0" applyFont="1" applyFill="1" applyAlignment="1">
      <alignment horizontal="center"/>
    </xf>
    <xf numFmtId="0" fontId="12" fillId="30" borderId="0" xfId="201" applyFont="1" applyFill="1" applyAlignment="1">
      <alignment horizontal="left" vertical="center"/>
    </xf>
    <xf numFmtId="0" fontId="24" fillId="30" borderId="0" xfId="199" applyFont="1" applyFill="1"/>
    <xf numFmtId="0" fontId="8" fillId="30" borderId="0" xfId="199" applyFont="1" applyFill="1"/>
    <xf numFmtId="0" fontId="8" fillId="30" borderId="48" xfId="199" applyFont="1" applyFill="1" applyBorder="1" applyAlignment="1">
      <alignment horizontal="center" vertical="center"/>
    </xf>
    <xf numFmtId="0" fontId="8" fillId="30" borderId="52" xfId="198" applyFont="1" applyFill="1" applyBorder="1" applyAlignment="1">
      <alignment horizontal="center" vertical="center" wrapText="1"/>
    </xf>
    <xf numFmtId="0" fontId="8" fillId="30" borderId="52" xfId="198" applyFont="1" applyFill="1" applyBorder="1" applyAlignment="1">
      <alignment horizontal="left" vertical="center" wrapText="1"/>
    </xf>
    <xf numFmtId="0" fontId="19" fillId="30" borderId="0" xfId="199" applyFont="1" applyFill="1" applyAlignment="1">
      <alignment vertical="center"/>
    </xf>
    <xf numFmtId="0" fontId="20" fillId="30" borderId="0" xfId="161" applyFont="1" applyFill="1" applyAlignment="1">
      <alignment vertical="center" wrapText="1"/>
    </xf>
    <xf numFmtId="0" fontId="8" fillId="30" borderId="23" xfId="198" applyFont="1" applyFill="1" applyBorder="1" applyAlignment="1">
      <alignment horizontal="center" vertical="center" wrapText="1"/>
    </xf>
    <xf numFmtId="0" fontId="8" fillId="30" borderId="76" xfId="198" applyFont="1" applyFill="1" applyBorder="1" applyAlignment="1">
      <alignment horizontal="center" vertical="center" wrapText="1"/>
    </xf>
    <xf numFmtId="0" fontId="29" fillId="30" borderId="24" xfId="198" applyFont="1" applyFill="1" applyBorder="1" applyAlignment="1">
      <alignment horizontal="left" vertical="center" wrapText="1"/>
    </xf>
    <xf numFmtId="4" fontId="8" fillId="0" borderId="24" xfId="199" applyNumberFormat="1" applyFont="1" applyBorder="1" applyAlignment="1" applyProtection="1">
      <alignment horizontal="center" vertical="center" wrapText="1"/>
      <protection hidden="1"/>
    </xf>
    <xf numFmtId="4" fontId="8" fillId="0" borderId="24" xfId="199" applyNumberFormat="1" applyFont="1" applyBorder="1" applyAlignment="1">
      <alignment horizontal="center" vertical="center"/>
    </xf>
    <xf numFmtId="4" fontId="8" fillId="0" borderId="25" xfId="199" applyNumberFormat="1" applyFont="1" applyBorder="1" applyAlignment="1">
      <alignment horizontal="center" vertical="center"/>
    </xf>
    <xf numFmtId="4" fontId="8" fillId="0" borderId="30" xfId="199" applyNumberFormat="1" applyFont="1" applyBorder="1" applyAlignment="1" applyProtection="1">
      <alignment horizontal="center" vertical="center" wrapText="1"/>
      <protection hidden="1"/>
    </xf>
    <xf numFmtId="4" fontId="8" fillId="0" borderId="32" xfId="199" applyNumberFormat="1" applyFont="1" applyBorder="1" applyAlignment="1" applyProtection="1">
      <alignment horizontal="center" vertical="center" wrapText="1"/>
      <protection hidden="1"/>
    </xf>
    <xf numFmtId="4" fontId="8" fillId="30" borderId="52" xfId="199" applyNumberFormat="1" applyFont="1" applyFill="1" applyBorder="1" applyAlignment="1" applyProtection="1">
      <alignment horizontal="center" vertical="center" wrapText="1"/>
      <protection hidden="1"/>
    </xf>
    <xf numFmtId="4" fontId="8" fillId="30" borderId="52" xfId="199" applyNumberFormat="1" applyFont="1" applyFill="1" applyBorder="1" applyAlignment="1">
      <alignment horizontal="center" vertical="center"/>
    </xf>
    <xf numFmtId="4" fontId="8" fillId="30" borderId="49" xfId="199" applyNumberFormat="1" applyFont="1" applyFill="1" applyBorder="1" applyAlignment="1">
      <alignment horizontal="center" vertical="center"/>
    </xf>
    <xf numFmtId="4" fontId="12" fillId="31" borderId="38" xfId="199" applyNumberFormat="1" applyFont="1" applyFill="1" applyBorder="1" applyAlignment="1" applyProtection="1">
      <alignment horizontal="center" vertical="center" wrapText="1"/>
      <protection hidden="1"/>
    </xf>
    <xf numFmtId="4" fontId="8" fillId="0" borderId="24" xfId="199" applyNumberFormat="1" applyFont="1" applyBorder="1"/>
    <xf numFmtId="4" fontId="8" fillId="0" borderId="25" xfId="199" applyNumberFormat="1" applyFont="1" applyBorder="1"/>
    <xf numFmtId="4" fontId="8" fillId="0" borderId="32" xfId="199" applyNumberFormat="1" applyFont="1" applyBorder="1"/>
    <xf numFmtId="4" fontId="8" fillId="0" borderId="22" xfId="199" applyNumberFormat="1" applyFont="1" applyBorder="1"/>
    <xf numFmtId="4" fontId="8" fillId="0" borderId="30" xfId="199" applyNumberFormat="1" applyFont="1" applyBorder="1"/>
    <xf numFmtId="4" fontId="8" fillId="30" borderId="30" xfId="199" applyNumberFormat="1" applyFont="1" applyFill="1" applyBorder="1"/>
    <xf numFmtId="4" fontId="8" fillId="30" borderId="31" xfId="199" applyNumberFormat="1" applyFont="1" applyFill="1" applyBorder="1"/>
    <xf numFmtId="4" fontId="14" fillId="30" borderId="22" xfId="199" applyNumberFormat="1" applyFont="1" applyFill="1" applyBorder="1" applyAlignment="1" applyProtection="1">
      <alignment horizontal="center" vertical="center" wrapText="1"/>
      <protection hidden="1"/>
    </xf>
    <xf numFmtId="4" fontId="20" fillId="31" borderId="22" xfId="198" applyNumberFormat="1" applyFont="1" applyFill="1" applyBorder="1" applyAlignment="1">
      <alignment horizontal="center" vertical="center" wrapText="1"/>
    </xf>
    <xf numFmtId="4" fontId="14" fillId="30" borderId="22" xfId="199" applyNumberFormat="1" applyFont="1" applyFill="1" applyBorder="1" applyAlignment="1">
      <alignment horizontal="center" vertical="center" wrapText="1"/>
    </xf>
    <xf numFmtId="4" fontId="20" fillId="31" borderId="28" xfId="199" applyNumberFormat="1" applyFont="1" applyFill="1" applyBorder="1" applyAlignment="1" applyProtection="1">
      <alignment horizontal="center" vertical="center" wrapText="1"/>
      <protection hidden="1"/>
    </xf>
    <xf numFmtId="0" fontId="102" fillId="30" borderId="0" xfId="0" applyFont="1" applyFill="1" applyAlignment="1">
      <alignment vertical="center"/>
    </xf>
    <xf numFmtId="0" fontId="26" fillId="30" borderId="0" xfId="161" applyFont="1" applyFill="1" applyAlignment="1">
      <alignment horizontal="left" vertical="center"/>
    </xf>
    <xf numFmtId="0" fontId="26" fillId="30" borderId="0" xfId="161" applyFont="1" applyFill="1" applyAlignment="1">
      <alignment vertical="center" wrapText="1"/>
    </xf>
    <xf numFmtId="0" fontId="20" fillId="31" borderId="27" xfId="151" applyFont="1" applyFill="1" applyBorder="1" applyAlignment="1">
      <alignment horizontal="right" vertical="center" wrapText="1"/>
    </xf>
    <xf numFmtId="0" fontId="27" fillId="30" borderId="0" xfId="0" applyFont="1" applyFill="1" applyAlignment="1">
      <alignment horizontal="center" vertical="center"/>
    </xf>
    <xf numFmtId="0" fontId="29" fillId="30" borderId="0" xfId="161" applyFont="1" applyFill="1" applyAlignment="1">
      <alignment horizontal="center" vertical="center"/>
    </xf>
    <xf numFmtId="0" fontId="27" fillId="30" borderId="0" xfId="161" applyFont="1" applyFill="1" applyAlignment="1">
      <alignment horizontal="center" vertical="center"/>
    </xf>
    <xf numFmtId="164" fontId="27" fillId="0" borderId="33" xfId="135" applyNumberFormat="1" applyFont="1" applyBorder="1" applyAlignment="1">
      <alignment horizontal="center" vertical="center" wrapText="1"/>
    </xf>
    <xf numFmtId="164" fontId="27" fillId="0" borderId="19" xfId="135" applyNumberFormat="1" applyFont="1" applyBorder="1" applyAlignment="1">
      <alignment horizontal="center" vertical="center" wrapText="1"/>
    </xf>
    <xf numFmtId="0" fontId="27" fillId="0" borderId="0" xfId="0" applyFont="1" applyAlignment="1">
      <alignment horizontal="center" vertical="center"/>
    </xf>
    <xf numFmtId="0" fontId="27" fillId="0" borderId="0" xfId="161" applyFont="1" applyAlignment="1">
      <alignment horizontal="center" vertical="center"/>
    </xf>
    <xf numFmtId="4" fontId="15" fillId="30" borderId="25" xfId="199" applyNumberFormat="1" applyFont="1" applyFill="1" applyBorder="1" applyAlignment="1">
      <alignment horizontal="left"/>
    </xf>
    <xf numFmtId="4" fontId="15" fillId="30" borderId="28" xfId="199" applyNumberFormat="1" applyFont="1" applyFill="1" applyBorder="1" applyAlignment="1">
      <alignment horizontal="left"/>
    </xf>
    <xf numFmtId="164" fontId="27" fillId="0" borderId="36" xfId="135" applyNumberFormat="1" applyFont="1" applyBorder="1" applyAlignment="1">
      <alignment horizontal="center" vertical="center" wrapText="1"/>
    </xf>
    <xf numFmtId="0" fontId="27" fillId="0" borderId="32" xfId="0" applyFont="1" applyBorder="1" applyAlignment="1">
      <alignment horizontal="center" vertical="center"/>
    </xf>
    <xf numFmtId="0" fontId="106" fillId="31" borderId="32" xfId="0" applyFont="1" applyFill="1" applyBorder="1" applyAlignment="1">
      <alignment horizontal="center" vertical="center" wrapText="1"/>
    </xf>
    <xf numFmtId="0" fontId="106" fillId="31" borderId="32" xfId="0" applyFont="1" applyFill="1" applyBorder="1" applyAlignment="1">
      <alignment horizontal="center" vertical="center"/>
    </xf>
    <xf numFmtId="0" fontId="106" fillId="0" borderId="0" xfId="0" applyFont="1"/>
    <xf numFmtId="0" fontId="106" fillId="0" borderId="0" xfId="0" applyFont="1" applyAlignment="1">
      <alignment horizontal="center" vertical="center"/>
    </xf>
    <xf numFmtId="0" fontId="106" fillId="31" borderId="43" xfId="0" applyFont="1" applyFill="1" applyBorder="1" applyAlignment="1">
      <alignment horizontal="center" vertical="center"/>
    </xf>
    <xf numFmtId="0" fontId="105" fillId="31" borderId="21" xfId="0" applyFont="1" applyFill="1" applyBorder="1" applyAlignment="1">
      <alignment horizontal="center" vertical="center" wrapText="1"/>
    </xf>
    <xf numFmtId="0" fontId="27" fillId="0" borderId="21" xfId="199" applyFont="1" applyBorder="1" applyAlignment="1">
      <alignment horizontal="center" vertical="center"/>
    </xf>
    <xf numFmtId="0" fontId="106" fillId="0" borderId="21" xfId="199" applyFont="1" applyBorder="1" applyAlignment="1">
      <alignment horizontal="center" vertical="center"/>
    </xf>
    <xf numFmtId="0" fontId="106" fillId="31" borderId="21" xfId="0" applyFont="1" applyFill="1" applyBorder="1" applyAlignment="1">
      <alignment horizontal="center" vertical="center"/>
    </xf>
    <xf numFmtId="0" fontId="106" fillId="31" borderId="22" xfId="0" applyFont="1" applyFill="1" applyBorder="1" applyAlignment="1">
      <alignment horizontal="center" vertical="center"/>
    </xf>
    <xf numFmtId="0" fontId="27" fillId="0" borderId="21" xfId="0" applyFont="1" applyBorder="1" applyAlignment="1">
      <alignment horizontal="center" vertical="center" wrapText="1"/>
    </xf>
    <xf numFmtId="0" fontId="27" fillId="0" borderId="21" xfId="209" applyFont="1" applyBorder="1" applyAlignment="1">
      <alignment horizontal="center" vertical="center" wrapText="1"/>
    </xf>
    <xf numFmtId="0" fontId="27" fillId="0" borderId="21" xfId="0" applyFont="1" applyBorder="1" applyAlignment="1">
      <alignment horizontal="center" vertical="center"/>
    </xf>
    <xf numFmtId="0" fontId="106" fillId="0" borderId="21" xfId="0" applyFont="1" applyBorder="1" applyAlignment="1">
      <alignment horizontal="center" vertical="center" wrapText="1"/>
    </xf>
    <xf numFmtId="0" fontId="27" fillId="31" borderId="26" xfId="161" applyFont="1" applyFill="1" applyBorder="1" applyAlignment="1">
      <alignment horizontal="center"/>
    </xf>
    <xf numFmtId="0" fontId="27" fillId="31" borderId="40" xfId="161" applyFont="1" applyFill="1" applyBorder="1" applyAlignment="1">
      <alignment horizontal="center"/>
    </xf>
    <xf numFmtId="0" fontId="27" fillId="31" borderId="41" xfId="161" applyFont="1" applyFill="1" applyBorder="1" applyAlignment="1">
      <alignment horizontal="center"/>
    </xf>
    <xf numFmtId="0" fontId="27" fillId="31" borderId="26" xfId="161" applyFont="1" applyFill="1" applyBorder="1" applyAlignment="1">
      <alignment horizontal="center" wrapText="1"/>
    </xf>
    <xf numFmtId="0" fontId="27" fillId="31" borderId="28" xfId="161" applyFont="1" applyFill="1" applyBorder="1" applyAlignment="1">
      <alignment horizontal="center" vertical="center"/>
    </xf>
    <xf numFmtId="0" fontId="27" fillId="31" borderId="27" xfId="161" applyFont="1" applyFill="1" applyBorder="1" applyAlignment="1">
      <alignment horizontal="center" vertical="center"/>
    </xf>
    <xf numFmtId="0" fontId="27" fillId="31" borderId="41" xfId="161" applyFont="1" applyFill="1" applyBorder="1" applyAlignment="1">
      <alignment horizontal="center" vertical="center"/>
    </xf>
    <xf numFmtId="0" fontId="27" fillId="31" borderId="26" xfId="161" applyFont="1" applyFill="1" applyBorder="1" applyAlignment="1">
      <alignment horizontal="center" vertical="center"/>
    </xf>
    <xf numFmtId="0" fontId="105" fillId="31" borderId="37" xfId="0" applyFont="1" applyFill="1" applyBorder="1" applyAlignment="1">
      <alignment horizontal="center" vertical="center" wrapText="1"/>
    </xf>
    <xf numFmtId="164" fontId="27" fillId="0" borderId="48" xfId="135" applyNumberFormat="1" applyFont="1" applyBorder="1" applyAlignment="1">
      <alignment horizontal="center" vertical="center" wrapText="1"/>
    </xf>
    <xf numFmtId="164" fontId="27" fillId="0" borderId="52" xfId="135" applyNumberFormat="1" applyFont="1" applyBorder="1" applyAlignment="1">
      <alignment horizontal="center" vertical="center" wrapText="1"/>
    </xf>
    <xf numFmtId="164" fontId="27" fillId="0" borderId="51" xfId="135" applyNumberFormat="1" applyFont="1" applyBorder="1" applyAlignment="1">
      <alignment horizontal="center" vertical="center" wrapText="1"/>
    </xf>
    <xf numFmtId="164" fontId="27" fillId="0" borderId="35" xfId="135" applyNumberFormat="1" applyFont="1" applyBorder="1" applyAlignment="1">
      <alignment horizontal="center" vertical="center" wrapText="1"/>
    </xf>
    <xf numFmtId="164" fontId="27" fillId="0" borderId="32" xfId="135" applyNumberFormat="1" applyFont="1" applyBorder="1" applyAlignment="1">
      <alignment horizontal="center" vertical="center" wrapText="1"/>
    </xf>
    <xf numFmtId="164" fontId="27" fillId="0" borderId="22" xfId="135" applyNumberFormat="1" applyFont="1" applyBorder="1" applyAlignment="1">
      <alignment horizontal="center" vertical="center" wrapText="1"/>
    </xf>
    <xf numFmtId="164" fontId="27" fillId="0" borderId="29" xfId="135" applyNumberFormat="1" applyFont="1" applyBorder="1" applyAlignment="1">
      <alignment horizontal="center" vertical="center" wrapText="1"/>
    </xf>
    <xf numFmtId="164" fontId="27" fillId="0" borderId="18" xfId="135" applyNumberFormat="1" applyFont="1" applyBorder="1" applyAlignment="1">
      <alignment horizontal="center" vertical="center" wrapText="1"/>
    </xf>
    <xf numFmtId="164" fontId="27" fillId="31" borderId="21" xfId="135" applyNumberFormat="1" applyFont="1" applyFill="1" applyBorder="1" applyAlignment="1">
      <alignment horizontal="center" vertical="center" wrapText="1"/>
    </xf>
    <xf numFmtId="164" fontId="27" fillId="31" borderId="32" xfId="135" applyNumberFormat="1" applyFont="1" applyFill="1" applyBorder="1" applyAlignment="1">
      <alignment horizontal="center" vertical="center" wrapText="1"/>
    </xf>
    <xf numFmtId="2" fontId="27" fillId="31" borderId="32" xfId="182" applyNumberFormat="1" applyFont="1" applyFill="1" applyBorder="1" applyAlignment="1">
      <alignment horizontal="center" vertical="center"/>
    </xf>
    <xf numFmtId="164" fontId="27" fillId="31" borderId="22" xfId="135" applyNumberFormat="1" applyFont="1" applyFill="1" applyBorder="1" applyAlignment="1">
      <alignment horizontal="center" vertical="center" wrapText="1"/>
    </xf>
    <xf numFmtId="0" fontId="108" fillId="0" borderId="0" xfId="0" applyFont="1"/>
    <xf numFmtId="164" fontId="27" fillId="0" borderId="50" xfId="135" applyNumberFormat="1" applyFont="1" applyBorder="1" applyAlignment="1">
      <alignment horizontal="center" vertical="center" wrapText="1"/>
    </xf>
    <xf numFmtId="0" fontId="106" fillId="31" borderId="37" xfId="0" applyFont="1" applyFill="1" applyBorder="1" applyAlignment="1">
      <alignment horizontal="center" vertical="center"/>
    </xf>
    <xf numFmtId="0" fontId="27" fillId="30" borderId="0" xfId="161" applyFont="1" applyFill="1" applyAlignment="1">
      <alignment horizontal="left" vertical="center"/>
    </xf>
    <xf numFmtId="0" fontId="12" fillId="30" borderId="0" xfId="161" applyFont="1" applyFill="1" applyAlignment="1">
      <alignment horizontal="left" vertical="center"/>
    </xf>
    <xf numFmtId="0" fontId="16" fillId="30" borderId="0" xfId="225" applyFont="1" applyFill="1" applyAlignment="1">
      <alignment vertical="center"/>
    </xf>
    <xf numFmtId="0" fontId="27" fillId="30" borderId="0" xfId="225" applyFont="1" applyFill="1" applyAlignment="1">
      <alignment horizontal="left" vertical="center"/>
    </xf>
    <xf numFmtId="0" fontId="12" fillId="30" borderId="0" xfId="161" applyFont="1" applyFill="1" applyAlignment="1">
      <alignment vertical="center" wrapText="1"/>
    </xf>
    <xf numFmtId="0" fontId="29" fillId="30" borderId="0" xfId="161" applyFont="1" applyFill="1" applyAlignment="1">
      <alignment horizontal="left" vertical="center"/>
    </xf>
    <xf numFmtId="0" fontId="29" fillId="30" borderId="0" xfId="161" applyFont="1" applyFill="1" applyAlignment="1">
      <alignment vertical="center" wrapText="1"/>
    </xf>
    <xf numFmtId="0" fontId="8" fillId="30" borderId="0" xfId="225" applyFont="1" applyFill="1" applyAlignment="1">
      <alignment horizontal="left" vertical="center"/>
    </xf>
    <xf numFmtId="0" fontId="14" fillId="0" borderId="0" xfId="199" applyFont="1" applyAlignment="1">
      <alignment vertical="center"/>
    </xf>
    <xf numFmtId="0" fontId="110" fillId="30" borderId="0" xfId="198" applyFont="1" applyFill="1" applyAlignment="1">
      <alignment vertical="center"/>
    </xf>
    <xf numFmtId="0" fontId="14" fillId="30" borderId="0" xfId="199" applyFont="1" applyFill="1" applyAlignment="1">
      <alignment horizontal="center" vertical="center"/>
    </xf>
    <xf numFmtId="0" fontId="14" fillId="30" borderId="0" xfId="199" applyFont="1" applyFill="1" applyAlignment="1">
      <alignment vertical="center"/>
    </xf>
    <xf numFmtId="0" fontId="14" fillId="30" borderId="0" xfId="0" applyFont="1" applyFill="1" applyAlignment="1">
      <alignment vertical="center"/>
    </xf>
    <xf numFmtId="0" fontId="20" fillId="30" borderId="0" xfId="198" applyFont="1" applyFill="1" applyAlignment="1">
      <alignment horizontal="center" vertical="center"/>
    </xf>
    <xf numFmtId="0" fontId="20" fillId="30" borderId="0" xfId="0" applyFont="1" applyFill="1" applyAlignment="1">
      <alignment horizontal="center" vertical="center"/>
    </xf>
    <xf numFmtId="0" fontId="14" fillId="30" borderId="0" xfId="0" applyFont="1" applyFill="1" applyAlignment="1">
      <alignment horizontal="center" vertical="center"/>
    </xf>
    <xf numFmtId="0" fontId="92" fillId="30" borderId="71" xfId="0" applyFont="1" applyFill="1" applyBorder="1" applyAlignment="1">
      <alignment horizontal="center" vertical="center"/>
    </xf>
    <xf numFmtId="0" fontId="20" fillId="30" borderId="0" xfId="198" applyFont="1" applyFill="1" applyAlignment="1">
      <alignment horizontal="left" vertical="center"/>
    </xf>
    <xf numFmtId="0" fontId="14" fillId="30" borderId="0" xfId="0" applyFont="1" applyFill="1" applyAlignment="1">
      <alignment horizontal="right" vertical="center"/>
    </xf>
    <xf numFmtId="0" fontId="14" fillId="30" borderId="0" xfId="225" applyFont="1" applyFill="1" applyAlignment="1">
      <alignment horizontal="right" vertical="center"/>
    </xf>
    <xf numFmtId="0" fontId="20" fillId="30" borderId="0" xfId="202" applyFont="1" applyFill="1" applyAlignment="1">
      <alignment vertical="center"/>
    </xf>
    <xf numFmtId="0" fontId="20" fillId="0" borderId="0" xfId="199" applyFont="1" applyAlignment="1">
      <alignment vertical="center"/>
    </xf>
    <xf numFmtId="0" fontId="19" fillId="30" borderId="18" xfId="199" applyFont="1" applyFill="1" applyBorder="1" applyAlignment="1">
      <alignment horizontal="center" vertical="center"/>
    </xf>
    <xf numFmtId="0" fontId="19" fillId="30" borderId="19" xfId="199" applyFont="1" applyFill="1" applyBorder="1" applyAlignment="1">
      <alignment horizontal="center" vertical="center"/>
    </xf>
    <xf numFmtId="0" fontId="19" fillId="30" borderId="20" xfId="199" applyFont="1" applyFill="1" applyBorder="1" applyAlignment="1">
      <alignment vertical="center"/>
    </xf>
    <xf numFmtId="0" fontId="111" fillId="31" borderId="21" xfId="199" applyFont="1" applyFill="1" applyBorder="1" applyAlignment="1">
      <alignment horizontal="center" vertical="center"/>
    </xf>
    <xf numFmtId="0" fontId="111" fillId="31" borderId="32" xfId="199" applyFont="1" applyFill="1" applyBorder="1" applyAlignment="1">
      <alignment horizontal="center" vertical="center"/>
    </xf>
    <xf numFmtId="1" fontId="111" fillId="31" borderId="22" xfId="199" applyNumberFormat="1" applyFont="1" applyFill="1" applyBorder="1" applyAlignment="1" applyProtection="1">
      <alignment horizontal="center" vertical="center" wrapText="1"/>
      <protection hidden="1"/>
    </xf>
    <xf numFmtId="0" fontId="14" fillId="30" borderId="21" xfId="198" applyFont="1" applyFill="1" applyBorder="1" applyAlignment="1">
      <alignment horizontal="center" vertical="center" wrapText="1"/>
    </xf>
    <xf numFmtId="0" fontId="26" fillId="30" borderId="32" xfId="198" applyFont="1" applyFill="1" applyBorder="1" applyAlignment="1">
      <alignment horizontal="right" vertical="center" wrapText="1"/>
    </xf>
    <xf numFmtId="4" fontId="14" fillId="0" borderId="0" xfId="199" applyNumberFormat="1" applyFont="1" applyAlignment="1">
      <alignment vertical="center"/>
    </xf>
    <xf numFmtId="0" fontId="19" fillId="30" borderId="21" xfId="198" applyFont="1" applyFill="1" applyBorder="1" applyAlignment="1">
      <alignment horizontal="center" vertical="center" wrapText="1"/>
    </xf>
    <xf numFmtId="0" fontId="14" fillId="30" borderId="32" xfId="198" applyFont="1" applyFill="1" applyBorder="1" applyAlignment="1">
      <alignment horizontal="left" vertical="center" wrapText="1"/>
    </xf>
    <xf numFmtId="0" fontId="19" fillId="31" borderId="21" xfId="198" applyFont="1" applyFill="1" applyBorder="1" applyAlignment="1">
      <alignment horizontal="center" vertical="center" wrapText="1"/>
    </xf>
    <xf numFmtId="0" fontId="19" fillId="30" borderId="21" xfId="199" applyFont="1" applyFill="1" applyBorder="1" applyAlignment="1" applyProtection="1">
      <alignment horizontal="center" vertical="center"/>
      <protection hidden="1"/>
    </xf>
    <xf numFmtId="0" fontId="25" fillId="30" borderId="32" xfId="199" applyFont="1" applyFill="1" applyBorder="1" applyAlignment="1">
      <alignment horizontal="right" vertical="center"/>
    </xf>
    <xf numFmtId="0" fontId="19" fillId="31" borderId="26" xfId="199" applyFont="1" applyFill="1" applyBorder="1" applyAlignment="1" applyProtection="1">
      <alignment horizontal="center" vertical="center"/>
      <protection hidden="1"/>
    </xf>
    <xf numFmtId="0" fontId="14" fillId="30" borderId="0" xfId="199" applyFont="1" applyFill="1" applyAlignment="1" applyProtection="1">
      <alignment horizontal="center" vertical="center"/>
      <protection hidden="1"/>
    </xf>
    <xf numFmtId="0" fontId="18" fillId="0" borderId="0" xfId="199" applyFont="1" applyAlignment="1">
      <alignment vertical="center"/>
    </xf>
    <xf numFmtId="0" fontId="17" fillId="30" borderId="0" xfId="199" applyFont="1" applyFill="1" applyAlignment="1">
      <alignment vertical="center"/>
    </xf>
    <xf numFmtId="0" fontId="17" fillId="0" borderId="0" xfId="199" applyFont="1" applyAlignment="1">
      <alignment vertical="center"/>
    </xf>
    <xf numFmtId="0" fontId="20" fillId="30" borderId="0" xfId="0" applyFont="1" applyFill="1" applyAlignment="1">
      <alignment vertical="center"/>
    </xf>
    <xf numFmtId="0" fontId="26" fillId="30" borderId="44" xfId="0" applyFont="1" applyFill="1" applyBorder="1" applyAlignment="1">
      <alignment horizontal="left" vertical="center"/>
    </xf>
    <xf numFmtId="0" fontId="112" fillId="30" borderId="0" xfId="0" applyFont="1" applyFill="1" applyAlignment="1">
      <alignment horizontal="center" vertical="center"/>
    </xf>
    <xf numFmtId="0" fontId="20" fillId="30" borderId="0" xfId="201" applyFont="1" applyFill="1" applyAlignment="1">
      <alignment horizontal="left" vertical="center"/>
    </xf>
    <xf numFmtId="0" fontId="14" fillId="0" borderId="0" xfId="199" applyFont="1" applyAlignment="1">
      <alignment horizontal="center" vertical="center"/>
    </xf>
    <xf numFmtId="0" fontId="8" fillId="30" borderId="0" xfId="199" applyFont="1" applyFill="1" applyAlignment="1">
      <alignment horizontal="center"/>
    </xf>
    <xf numFmtId="0" fontId="109" fillId="30" borderId="0" xfId="199" applyFont="1" applyFill="1" applyAlignment="1">
      <alignment vertical="center"/>
    </xf>
    <xf numFmtId="0" fontId="12" fillId="30" borderId="0" xfId="198" applyFont="1" applyFill="1"/>
    <xf numFmtId="0" fontId="91" fillId="30" borderId="0" xfId="0" applyFont="1" applyFill="1" applyAlignment="1">
      <alignment vertical="center"/>
    </xf>
    <xf numFmtId="0" fontId="12" fillId="30" borderId="0" xfId="225" applyFont="1" applyFill="1" applyAlignment="1">
      <alignment horizontal="left" vertical="center"/>
    </xf>
    <xf numFmtId="0" fontId="27" fillId="30" borderId="0" xfId="225" applyFont="1" applyFill="1" applyAlignment="1">
      <alignment horizontal="left" vertical="top"/>
    </xf>
    <xf numFmtId="0" fontId="29" fillId="30" borderId="0" xfId="161" applyFont="1" applyFill="1" applyAlignment="1">
      <alignment horizontal="left" vertical="top"/>
    </xf>
    <xf numFmtId="0" fontId="29" fillId="30" borderId="0" xfId="161" applyFont="1" applyFill="1" applyAlignment="1">
      <alignment vertical="top" wrapText="1"/>
    </xf>
    <xf numFmtId="0" fontId="12" fillId="30" borderId="0" xfId="202" applyFont="1" applyFill="1"/>
    <xf numFmtId="2" fontId="12" fillId="30" borderId="0" xfId="199" applyNumberFormat="1" applyFont="1" applyFill="1" applyAlignment="1">
      <alignment horizontal="left"/>
    </xf>
    <xf numFmtId="0" fontId="8" fillId="26" borderId="0" xfId="202" applyFont="1" applyFill="1" applyAlignment="1">
      <alignment horizontal="right"/>
    </xf>
    <xf numFmtId="0" fontId="12" fillId="31" borderId="26" xfId="151" applyFont="1" applyFill="1" applyBorder="1" applyAlignment="1">
      <alignment horizontal="center" wrapText="1"/>
    </xf>
    <xf numFmtId="0" fontId="12" fillId="31" borderId="27" xfId="151" applyFont="1" applyFill="1" applyBorder="1" applyAlignment="1">
      <alignment horizontal="center" wrapText="1"/>
    </xf>
    <xf numFmtId="0" fontId="12" fillId="31" borderId="27" xfId="151" applyFont="1" applyFill="1" applyBorder="1" applyAlignment="1">
      <alignment horizontal="center" vertical="top" wrapText="1"/>
    </xf>
    <xf numFmtId="0" fontId="12" fillId="31" borderId="28" xfId="151" applyFont="1" applyFill="1" applyBorder="1" applyAlignment="1">
      <alignment horizontal="center" vertical="top" wrapText="1"/>
    </xf>
    <xf numFmtId="0" fontId="113" fillId="0" borderId="0" xfId="199" applyFont="1"/>
    <xf numFmtId="0" fontId="24" fillId="0" borderId="0" xfId="199" applyFont="1" applyAlignment="1">
      <alignment horizontal="center" vertical="center"/>
    </xf>
    <xf numFmtId="0" fontId="8" fillId="30" borderId="0" xfId="199" applyFont="1" applyFill="1" applyAlignment="1" applyProtection="1">
      <alignment horizontal="center"/>
      <protection hidden="1"/>
    </xf>
    <xf numFmtId="2" fontId="22" fillId="30" borderId="0" xfId="199" applyNumberFormat="1" applyFont="1" applyFill="1"/>
    <xf numFmtId="0" fontId="8" fillId="0" borderId="0" xfId="199" applyFont="1"/>
    <xf numFmtId="0" fontId="8" fillId="0" borderId="0" xfId="199" applyFont="1" applyAlignment="1">
      <alignment horizontal="center"/>
    </xf>
    <xf numFmtId="0" fontId="8" fillId="0" borderId="0" xfId="199" applyFont="1" applyAlignment="1">
      <alignment horizontal="left"/>
    </xf>
    <xf numFmtId="164" fontId="27" fillId="31" borderId="43" xfId="135" applyNumberFormat="1" applyFont="1" applyFill="1" applyBorder="1" applyAlignment="1">
      <alignment horizontal="center" vertical="center" wrapText="1"/>
    </xf>
    <xf numFmtId="164" fontId="27" fillId="31" borderId="37" xfId="135" applyNumberFormat="1" applyFont="1" applyFill="1" applyBorder="1" applyAlignment="1">
      <alignment horizontal="center" vertical="center" wrapText="1"/>
    </xf>
    <xf numFmtId="164" fontId="27" fillId="0" borderId="32" xfId="136" applyNumberFormat="1" applyFont="1" applyBorder="1" applyAlignment="1">
      <alignment horizontal="center" vertical="center" wrapText="1"/>
    </xf>
    <xf numFmtId="0" fontId="106" fillId="30" borderId="0" xfId="0" applyFont="1" applyFill="1" applyAlignment="1">
      <alignment horizontal="center" vertical="center"/>
    </xf>
    <xf numFmtId="0" fontId="106" fillId="30" borderId="0" xfId="0" applyFont="1" applyFill="1"/>
    <xf numFmtId="49" fontId="106" fillId="30" borderId="0" xfId="0" applyNumberFormat="1" applyFont="1" applyFill="1" applyAlignment="1">
      <alignment horizontal="center" vertical="center"/>
    </xf>
    <xf numFmtId="0" fontId="27" fillId="0" borderId="0" xfId="161" applyFont="1"/>
    <xf numFmtId="0" fontId="29" fillId="30" borderId="0" xfId="161" applyFont="1" applyFill="1"/>
    <xf numFmtId="0" fontId="27" fillId="30" borderId="0" xfId="161" applyFont="1" applyFill="1"/>
    <xf numFmtId="0" fontId="29" fillId="30" borderId="0" xfId="161" applyFont="1" applyFill="1" applyAlignment="1">
      <alignment vertical="top"/>
    </xf>
    <xf numFmtId="2" fontId="27" fillId="30" borderId="0" xfId="161" applyNumberFormat="1" applyFont="1" applyFill="1" applyAlignment="1">
      <alignment horizontal="center" vertical="center"/>
    </xf>
    <xf numFmtId="0" fontId="27" fillId="30" borderId="0" xfId="161" applyFont="1" applyFill="1" applyAlignment="1">
      <alignment horizontal="right" vertical="center"/>
    </xf>
    <xf numFmtId="0" fontId="114" fillId="30" borderId="0" xfId="161" applyFont="1" applyFill="1" applyAlignment="1">
      <alignment vertical="top"/>
    </xf>
    <xf numFmtId="0" fontId="114" fillId="30" borderId="0" xfId="161" applyFont="1" applyFill="1" applyAlignment="1">
      <alignment horizontal="center" vertical="center"/>
    </xf>
    <xf numFmtId="0" fontId="114" fillId="0" borderId="0" xfId="161" applyFont="1" applyAlignment="1">
      <alignment horizontal="center" vertical="center"/>
    </xf>
    <xf numFmtId="14" fontId="27" fillId="30" borderId="0" xfId="161" applyNumberFormat="1" applyFont="1" applyFill="1" applyAlignment="1">
      <alignment horizontal="center" vertical="center"/>
    </xf>
    <xf numFmtId="0" fontId="106" fillId="0" borderId="0" xfId="0" applyFont="1" applyAlignment="1">
      <alignment vertical="center"/>
    </xf>
    <xf numFmtId="0" fontId="106" fillId="0" borderId="48" xfId="0" applyFont="1" applyBorder="1" applyAlignment="1">
      <alignment horizontal="center" wrapText="1"/>
    </xf>
    <xf numFmtId="0" fontId="106" fillId="0" borderId="77" xfId="0" applyFont="1" applyBorder="1" applyAlignment="1">
      <alignment horizontal="center" wrapText="1"/>
    </xf>
    <xf numFmtId="0" fontId="106" fillId="0" borderId="48" xfId="0" applyFont="1" applyBorder="1" applyAlignment="1">
      <alignment horizontal="center" vertical="center"/>
    </xf>
    <xf numFmtId="0" fontId="106" fillId="0" borderId="49" xfId="0" applyFont="1" applyBorder="1" applyAlignment="1">
      <alignment horizontal="center" vertical="center"/>
    </xf>
    <xf numFmtId="2" fontId="27" fillId="0" borderId="19" xfId="182" applyNumberFormat="1" applyFont="1" applyBorder="1" applyAlignment="1">
      <alignment horizontal="center" vertical="center"/>
    </xf>
    <xf numFmtId="164" fontId="27" fillId="0" borderId="34" xfId="135" applyNumberFormat="1" applyFont="1" applyBorder="1" applyAlignment="1">
      <alignment horizontal="center" vertical="center" wrapText="1"/>
    </xf>
    <xf numFmtId="164" fontId="27" fillId="0" borderId="49" xfId="135" applyNumberFormat="1" applyFont="1" applyBorder="1" applyAlignment="1">
      <alignment horizontal="center" vertical="center" wrapText="1"/>
    </xf>
    <xf numFmtId="164" fontId="29" fillId="31" borderId="42" xfId="281" applyNumberFormat="1" applyFont="1" applyFill="1" applyBorder="1" applyAlignment="1">
      <alignment horizontal="center" vertical="center"/>
    </xf>
    <xf numFmtId="4" fontId="29" fillId="31" borderId="38" xfId="281" applyNumberFormat="1" applyFont="1" applyFill="1" applyBorder="1" applyAlignment="1">
      <alignment horizontal="center" vertical="center"/>
    </xf>
    <xf numFmtId="4" fontId="29" fillId="31" borderId="39" xfId="281" applyNumberFormat="1" applyFont="1" applyFill="1" applyBorder="1" applyAlignment="1">
      <alignment horizontal="center" vertical="center"/>
    </xf>
    <xf numFmtId="0" fontId="29" fillId="30" borderId="0" xfId="0" applyFont="1" applyFill="1" applyAlignment="1">
      <alignment vertical="center"/>
    </xf>
    <xf numFmtId="0" fontId="27" fillId="30" borderId="44" xfId="199" applyFont="1" applyFill="1" applyBorder="1" applyAlignment="1">
      <alignment horizontal="left"/>
    </xf>
    <xf numFmtId="0" fontId="106" fillId="30" borderId="44" xfId="0" applyFont="1" applyFill="1" applyBorder="1" applyAlignment="1">
      <alignment horizontal="center" vertical="center"/>
    </xf>
    <xf numFmtId="0" fontId="27" fillId="0" borderId="0" xfId="199" applyFont="1"/>
    <xf numFmtId="0" fontId="27" fillId="30" borderId="0" xfId="199" applyFont="1" applyFill="1"/>
    <xf numFmtId="0" fontId="27" fillId="30" borderId="0" xfId="0" applyFont="1" applyFill="1"/>
    <xf numFmtId="0" fontId="107" fillId="30" borderId="0" xfId="0" applyFont="1" applyFill="1" applyAlignment="1">
      <alignment horizontal="center"/>
    </xf>
    <xf numFmtId="0" fontId="27" fillId="30" borderId="44" xfId="199" applyFont="1" applyFill="1" applyBorder="1"/>
    <xf numFmtId="0" fontId="29" fillId="30" borderId="0" xfId="201" applyFont="1" applyFill="1" applyAlignment="1">
      <alignment horizontal="left" vertical="center"/>
    </xf>
    <xf numFmtId="0" fontId="114" fillId="0" borderId="0" xfId="0" applyFont="1"/>
    <xf numFmtId="0" fontId="106" fillId="30" borderId="0" xfId="0" applyFont="1" applyFill="1" applyAlignment="1">
      <alignment horizontal="right" vertical="center" indent="2"/>
    </xf>
    <xf numFmtId="0" fontId="115" fillId="30" borderId="0" xfId="0" applyFont="1" applyFill="1" applyAlignment="1">
      <alignment vertical="center"/>
    </xf>
    <xf numFmtId="0" fontId="116" fillId="30" borderId="0" xfId="199" applyFont="1" applyFill="1" applyAlignment="1">
      <alignment vertical="center"/>
    </xf>
    <xf numFmtId="0" fontId="116" fillId="30" borderId="0" xfId="225" applyFont="1" applyFill="1" applyAlignment="1">
      <alignment vertical="center"/>
    </xf>
    <xf numFmtId="0" fontId="106" fillId="30" borderId="0" xfId="0" applyFont="1" applyFill="1" applyAlignment="1">
      <alignment vertical="center"/>
    </xf>
    <xf numFmtId="0" fontId="27" fillId="30" borderId="0" xfId="0" applyFont="1" applyFill="1" applyAlignment="1">
      <alignment vertical="center"/>
    </xf>
    <xf numFmtId="0" fontId="29" fillId="30" borderId="0" xfId="225" applyFont="1" applyFill="1" applyAlignment="1">
      <alignment horizontal="left" vertical="center"/>
    </xf>
    <xf numFmtId="0" fontId="29" fillId="30" borderId="0" xfId="161" applyFont="1" applyFill="1" applyAlignment="1">
      <alignment horizontal="right" vertical="center"/>
    </xf>
    <xf numFmtId="0" fontId="29" fillId="31" borderId="32" xfId="161" applyFont="1" applyFill="1" applyBorder="1" applyAlignment="1">
      <alignment horizontal="center" vertical="center" wrapText="1"/>
    </xf>
    <xf numFmtId="2" fontId="29" fillId="31" borderId="32" xfId="161" applyNumberFormat="1" applyFont="1" applyFill="1" applyBorder="1" applyAlignment="1">
      <alignment horizontal="center" vertical="center" wrapText="1"/>
    </xf>
    <xf numFmtId="2" fontId="29" fillId="31" borderId="37" xfId="161" applyNumberFormat="1" applyFont="1" applyFill="1" applyBorder="1" applyAlignment="1">
      <alignment horizontal="center" vertical="center" wrapText="1"/>
    </xf>
    <xf numFmtId="2" fontId="29" fillId="31" borderId="21" xfId="161" applyNumberFormat="1" applyFont="1" applyFill="1" applyBorder="1" applyAlignment="1">
      <alignment horizontal="center" vertical="center" wrapText="1"/>
    </xf>
    <xf numFmtId="2" fontId="29" fillId="31" borderId="22" xfId="161" applyNumberFormat="1" applyFont="1" applyFill="1" applyBorder="1" applyAlignment="1">
      <alignment horizontal="center" vertical="center" wrapText="1"/>
    </xf>
    <xf numFmtId="0" fontId="104" fillId="0" borderId="62" xfId="161" applyFont="1" applyBorder="1" applyAlignment="1">
      <alignment horizontal="center"/>
    </xf>
    <xf numFmtId="0" fontId="104" fillId="0" borderId="63" xfId="161" applyFont="1" applyBorder="1" applyAlignment="1">
      <alignment horizontal="center"/>
    </xf>
    <xf numFmtId="0" fontId="104" fillId="0" borderId="62" xfId="161" applyFont="1" applyBorder="1" applyAlignment="1">
      <alignment horizontal="center" wrapText="1"/>
    </xf>
    <xf numFmtId="0" fontId="104" fillId="0" borderId="64" xfId="161" applyFont="1" applyBorder="1" applyAlignment="1">
      <alignment horizontal="center" vertical="center"/>
    </xf>
    <xf numFmtId="0" fontId="29" fillId="0" borderId="0" xfId="161" applyFont="1" applyAlignment="1">
      <alignment horizontal="center" vertical="center"/>
    </xf>
    <xf numFmtId="0" fontId="104" fillId="0" borderId="0" xfId="161" applyFont="1" applyAlignment="1">
      <alignment horizontal="center" vertical="center"/>
    </xf>
    <xf numFmtId="0" fontId="104" fillId="0" borderId="62" xfId="161" applyFont="1" applyBorder="1" applyAlignment="1">
      <alignment horizontal="center" vertical="center"/>
    </xf>
    <xf numFmtId="0" fontId="104" fillId="0" borderId="63" xfId="161" applyFont="1" applyBorder="1" applyAlignment="1">
      <alignment horizontal="center" vertical="center"/>
    </xf>
    <xf numFmtId="0" fontId="29" fillId="30" borderId="0" xfId="199" applyFont="1" applyFill="1" applyAlignment="1">
      <alignment horizontal="left" vertical="center"/>
    </xf>
    <xf numFmtId="2" fontId="29" fillId="26" borderId="0" xfId="199" applyNumberFormat="1" applyFont="1" applyFill="1" applyProtection="1">
      <protection hidden="1"/>
    </xf>
    <xf numFmtId="0" fontId="117" fillId="61" borderId="0" xfId="0" applyFont="1" applyFill="1" applyAlignment="1">
      <alignment horizontal="left"/>
    </xf>
    <xf numFmtId="0" fontId="106" fillId="31" borderId="22" xfId="0" applyFont="1" applyFill="1" applyBorder="1" applyAlignment="1">
      <alignment horizontal="right" vertical="center"/>
    </xf>
    <xf numFmtId="0" fontId="27" fillId="0" borderId="37" xfId="0" applyFont="1" applyBorder="1" applyAlignment="1">
      <alignment vertical="center" wrapText="1"/>
    </xf>
    <xf numFmtId="0" fontId="105" fillId="31" borderId="37" xfId="0" applyFont="1" applyFill="1" applyBorder="1" applyAlignment="1">
      <alignment vertical="center" wrapText="1"/>
    </xf>
    <xf numFmtId="0" fontId="27" fillId="0" borderId="37" xfId="0" applyFont="1" applyBorder="1" applyAlignment="1">
      <alignment horizontal="left" vertical="center" wrapText="1"/>
    </xf>
    <xf numFmtId="0" fontId="106" fillId="0" borderId="78" xfId="0" applyFont="1" applyBorder="1" applyAlignment="1">
      <alignment horizontal="left" wrapText="1"/>
    </xf>
    <xf numFmtId="2" fontId="27" fillId="0" borderId="22" xfId="609" applyNumberFormat="1" applyFont="1" applyFill="1" applyBorder="1" applyAlignment="1">
      <alignment horizontal="right" vertical="center"/>
    </xf>
    <xf numFmtId="0" fontId="119" fillId="30" borderId="0" xfId="198" applyFont="1" applyFill="1" applyAlignment="1">
      <alignment horizontal="center" vertical="center"/>
    </xf>
    <xf numFmtId="0" fontId="106" fillId="0" borderId="37" xfId="0" applyFont="1" applyBorder="1" applyAlignment="1">
      <alignment vertical="center" wrapText="1"/>
    </xf>
    <xf numFmtId="0" fontId="106" fillId="0" borderId="37" xfId="0" applyFont="1" applyBorder="1" applyAlignment="1">
      <alignment horizontal="left" vertical="center" wrapText="1"/>
    </xf>
    <xf numFmtId="0" fontId="106" fillId="0" borderId="47" xfId="0" applyFont="1" applyBorder="1" applyAlignment="1">
      <alignment horizontal="center" vertical="center" wrapText="1"/>
    </xf>
    <xf numFmtId="2" fontId="27" fillId="0" borderId="22" xfId="0" applyNumberFormat="1" applyFont="1" applyBorder="1" applyAlignment="1">
      <alignment horizontal="right" vertical="center"/>
    </xf>
    <xf numFmtId="164" fontId="27" fillId="0" borderId="43" xfId="136" applyNumberFormat="1" applyFont="1" applyBorder="1" applyAlignment="1">
      <alignment horizontal="center" vertical="center" wrapText="1"/>
    </xf>
    <xf numFmtId="0" fontId="27" fillId="0" borderId="35" xfId="0" applyFont="1" applyBorder="1" applyAlignment="1">
      <alignment horizontal="center" vertical="center"/>
    </xf>
    <xf numFmtId="0" fontId="27" fillId="0" borderId="37" xfId="130" applyFont="1" applyBorder="1" applyAlignment="1">
      <alignment vertical="center" wrapText="1"/>
    </xf>
    <xf numFmtId="0" fontId="27" fillId="0" borderId="21" xfId="130" applyFont="1" applyBorder="1" applyAlignment="1">
      <alignment horizontal="center" vertical="center" wrapText="1"/>
    </xf>
    <xf numFmtId="2" fontId="27" fillId="0" borderId="22" xfId="130" applyNumberFormat="1" applyFont="1" applyBorder="1" applyAlignment="1">
      <alignment horizontal="right" vertical="center" wrapText="1"/>
    </xf>
    <xf numFmtId="2" fontId="106" fillId="0" borderId="22" xfId="0" applyNumberFormat="1" applyFont="1" applyBorder="1" applyAlignment="1">
      <alignment horizontal="right" vertical="center"/>
    </xf>
    <xf numFmtId="0" fontId="106" fillId="0" borderId="47" xfId="199" applyFont="1" applyBorder="1" applyAlignment="1">
      <alignment horizontal="center" vertical="center"/>
    </xf>
    <xf numFmtId="0" fontId="29" fillId="31" borderId="43" xfId="161" applyFont="1" applyFill="1" applyBorder="1" applyAlignment="1">
      <alignment horizontal="center" vertical="center" wrapText="1"/>
    </xf>
    <xf numFmtId="0" fontId="11" fillId="30" borderId="32" xfId="199" applyFont="1" applyFill="1" applyBorder="1" applyAlignment="1">
      <alignment horizontal="center" vertical="center"/>
    </xf>
    <xf numFmtId="2" fontId="11" fillId="30" borderId="32" xfId="643" applyNumberFormat="1" applyFont="1" applyFill="1" applyBorder="1" applyAlignment="1" applyProtection="1">
      <alignment vertical="center" wrapText="1"/>
      <protection hidden="1"/>
    </xf>
    <xf numFmtId="2" fontId="7" fillId="30" borderId="32" xfId="643" applyNumberFormat="1" applyFill="1" applyBorder="1" applyAlignment="1" applyProtection="1">
      <alignment vertical="center" wrapText="1"/>
      <protection hidden="1"/>
    </xf>
    <xf numFmtId="2" fontId="11" fillId="30" borderId="32" xfId="199" applyNumberFormat="1" applyFont="1" applyFill="1" applyBorder="1" applyAlignment="1" applyProtection="1">
      <alignment vertical="center" wrapText="1"/>
      <protection hidden="1"/>
    </xf>
    <xf numFmtId="2" fontId="121" fillId="30" borderId="32" xfId="199" applyNumberFormat="1" applyFont="1" applyFill="1" applyBorder="1" applyAlignment="1">
      <alignment horizontal="center" vertical="center"/>
    </xf>
    <xf numFmtId="2" fontId="11" fillId="30" borderId="32" xfId="199" applyNumberFormat="1" applyFont="1" applyFill="1" applyBorder="1" applyAlignment="1" applyProtection="1">
      <alignment horizontal="right" vertical="center" wrapText="1"/>
      <protection locked="0"/>
    </xf>
    <xf numFmtId="1" fontId="125" fillId="30" borderId="32" xfId="610" applyNumberFormat="1" applyFont="1" applyFill="1" applyBorder="1" applyAlignment="1">
      <alignment horizontal="center" vertical="center" wrapText="1"/>
    </xf>
    <xf numFmtId="0" fontId="11" fillId="30" borderId="36" xfId="199" applyFont="1" applyFill="1" applyBorder="1" applyAlignment="1">
      <alignment horizontal="center" vertical="center"/>
    </xf>
    <xf numFmtId="2" fontId="9" fillId="30" borderId="32" xfId="199" applyNumberFormat="1" applyFont="1" applyFill="1" applyBorder="1" applyAlignment="1" applyProtection="1">
      <alignment horizontal="center" vertical="center" wrapText="1"/>
      <protection locked="0"/>
    </xf>
    <xf numFmtId="0" fontId="105" fillId="31" borderId="37" xfId="0" applyFont="1" applyFill="1" applyBorder="1" applyAlignment="1">
      <alignment horizontal="left" vertical="center" wrapText="1"/>
    </xf>
    <xf numFmtId="0" fontId="27" fillId="0" borderId="45" xfId="0" applyFont="1" applyBorder="1" applyAlignment="1">
      <alignment horizontal="left" vertical="center" wrapText="1"/>
    </xf>
    <xf numFmtId="0" fontId="27" fillId="30" borderId="21" xfId="199" applyFont="1" applyFill="1" applyBorder="1" applyAlignment="1">
      <alignment horizontal="center" vertical="center"/>
    </xf>
    <xf numFmtId="0" fontId="27" fillId="30" borderId="32" xfId="0" applyFont="1" applyFill="1" applyBorder="1" applyAlignment="1">
      <alignment horizontal="center" vertical="center"/>
    </xf>
    <xf numFmtId="164" fontId="27" fillId="30" borderId="43" xfId="136" applyNumberFormat="1" applyFont="1" applyFill="1" applyBorder="1" applyAlignment="1">
      <alignment horizontal="center" vertical="center" wrapText="1"/>
    </xf>
    <xf numFmtId="164" fontId="27" fillId="30" borderId="32" xfId="136" applyNumberFormat="1" applyFont="1" applyFill="1" applyBorder="1" applyAlignment="1">
      <alignment horizontal="center" vertical="center" wrapText="1"/>
    </xf>
    <xf numFmtId="164" fontId="27" fillId="30" borderId="36" xfId="135" applyNumberFormat="1" applyFont="1" applyFill="1" applyBorder="1" applyAlignment="1">
      <alignment horizontal="center" vertical="center" wrapText="1"/>
    </xf>
    <xf numFmtId="164" fontId="27" fillId="30" borderId="50" xfId="135" applyNumberFormat="1" applyFont="1" applyFill="1" applyBorder="1" applyAlignment="1">
      <alignment horizontal="center" vertical="center" wrapText="1"/>
    </xf>
    <xf numFmtId="164" fontId="27" fillId="30" borderId="35" xfId="135" applyNumberFormat="1" applyFont="1" applyFill="1" applyBorder="1" applyAlignment="1">
      <alignment horizontal="center" vertical="center" wrapText="1"/>
    </xf>
    <xf numFmtId="164" fontId="27" fillId="30" borderId="32" xfId="135" applyNumberFormat="1" applyFont="1" applyFill="1" applyBorder="1" applyAlignment="1">
      <alignment horizontal="center" vertical="center" wrapText="1"/>
    </xf>
    <xf numFmtId="164" fontId="27" fillId="30" borderId="22" xfId="135" applyNumberFormat="1" applyFont="1" applyFill="1" applyBorder="1" applyAlignment="1">
      <alignment horizontal="center" vertical="center" wrapText="1"/>
    </xf>
    <xf numFmtId="0" fontId="27" fillId="0" borderId="44" xfId="0" applyFont="1" applyBorder="1" applyAlignment="1">
      <alignment horizontal="left" vertical="center" wrapText="1"/>
    </xf>
    <xf numFmtId="2" fontId="91" fillId="30" borderId="37" xfId="0" applyNumberFormat="1" applyFont="1" applyFill="1" applyBorder="1" applyAlignment="1">
      <alignment horizontal="left" vertical="center" wrapText="1"/>
    </xf>
    <xf numFmtId="0" fontId="8" fillId="30" borderId="37" xfId="637" applyFont="1" applyFill="1" applyBorder="1" applyAlignment="1">
      <alignment horizontal="left" vertical="center" wrapText="1"/>
    </xf>
    <xf numFmtId="2" fontId="124" fillId="30" borderId="43" xfId="609" applyNumberFormat="1" applyFont="1" applyFill="1" applyBorder="1" applyAlignment="1">
      <alignment horizontal="center" vertical="center"/>
    </xf>
    <xf numFmtId="2" fontId="11" fillId="30" borderId="36" xfId="199" applyNumberFormat="1" applyFont="1" applyFill="1" applyBorder="1" applyAlignment="1">
      <alignment horizontal="center" vertical="center"/>
    </xf>
    <xf numFmtId="0" fontId="121" fillId="30" borderId="0" xfId="199" applyFont="1" applyFill="1"/>
    <xf numFmtId="2" fontId="124" fillId="30" borderId="43" xfId="609" applyNumberFormat="1" applyFont="1" applyFill="1" applyBorder="1" applyAlignment="1">
      <alignment vertical="center"/>
    </xf>
    <xf numFmtId="2" fontId="124" fillId="30" borderId="46" xfId="609" applyNumberFormat="1" applyFont="1" applyFill="1" applyBorder="1" applyAlignment="1">
      <alignment horizontal="center" vertical="center"/>
    </xf>
    <xf numFmtId="2" fontId="11" fillId="30" borderId="30" xfId="209" applyNumberFormat="1" applyFont="1" applyFill="1" applyBorder="1" applyAlignment="1">
      <alignment horizontal="center" vertical="center"/>
    </xf>
    <xf numFmtId="2" fontId="121" fillId="30" borderId="0" xfId="199" applyNumberFormat="1" applyFont="1" applyFill="1"/>
    <xf numFmtId="0" fontId="106" fillId="0" borderId="18" xfId="199" applyFont="1" applyBorder="1" applyAlignment="1">
      <alignment horizontal="center" vertical="center"/>
    </xf>
    <xf numFmtId="164" fontId="27" fillId="0" borderId="33" xfId="136" applyNumberFormat="1" applyFont="1" applyBorder="1" applyAlignment="1">
      <alignment horizontal="center" vertical="center" wrapText="1"/>
    </xf>
    <xf numFmtId="164" fontId="27" fillId="0" borderId="19" xfId="136" applyNumberFormat="1" applyFont="1" applyBorder="1" applyAlignment="1">
      <alignment horizontal="center" vertical="center" wrapText="1"/>
    </xf>
    <xf numFmtId="0" fontId="27" fillId="0" borderId="30" xfId="0" applyFont="1" applyBorder="1" applyAlignment="1">
      <alignment horizontal="center" vertical="center"/>
    </xf>
    <xf numFmtId="0" fontId="106" fillId="0" borderId="79" xfId="0" applyFont="1" applyBorder="1" applyAlignment="1">
      <alignment vertical="center" wrapText="1"/>
    </xf>
    <xf numFmtId="0" fontId="133" fillId="31" borderId="37" xfId="0" applyFont="1" applyFill="1" applyBorder="1" applyAlignment="1">
      <alignment horizontal="center" vertical="center" wrapText="1"/>
    </xf>
    <xf numFmtId="0" fontId="8" fillId="30" borderId="37" xfId="130" applyFont="1" applyFill="1" applyBorder="1" applyAlignment="1">
      <alignment vertical="center" wrapText="1"/>
    </xf>
    <xf numFmtId="0" fontId="8" fillId="30" borderId="37" xfId="130" applyFont="1" applyFill="1" applyBorder="1" applyAlignment="1">
      <alignment horizontal="left" vertical="center" wrapText="1"/>
    </xf>
    <xf numFmtId="2" fontId="8" fillId="30" borderId="45" xfId="209" applyNumberFormat="1" applyFont="1" applyFill="1" applyBorder="1" applyAlignment="1">
      <alignment horizontal="right" vertical="center" wrapText="1"/>
    </xf>
    <xf numFmtId="0" fontId="8" fillId="30" borderId="45" xfId="130" applyFont="1" applyFill="1" applyBorder="1" applyAlignment="1">
      <alignment horizontal="left" vertical="center" wrapText="1"/>
    </xf>
    <xf numFmtId="2" fontId="11" fillId="30" borderId="37" xfId="643" applyNumberFormat="1" applyFont="1" applyFill="1" applyBorder="1" applyAlignment="1" applyProtection="1">
      <alignment vertical="center" wrapText="1"/>
      <protection hidden="1"/>
    </xf>
    <xf numFmtId="2" fontId="123" fillId="30" borderId="21" xfId="643" applyNumberFormat="1" applyFont="1" applyFill="1" applyBorder="1" applyAlignment="1" applyProtection="1">
      <alignment vertical="center" wrapText="1"/>
      <protection hidden="1"/>
    </xf>
    <xf numFmtId="2" fontId="11" fillId="30" borderId="22" xfId="199" applyNumberFormat="1" applyFont="1" applyFill="1" applyBorder="1" applyAlignment="1" applyProtection="1">
      <alignment horizontal="center" vertical="center" wrapText="1"/>
      <protection hidden="1"/>
    </xf>
    <xf numFmtId="0" fontId="27" fillId="31" borderId="40" xfId="161" applyFont="1" applyFill="1" applyBorder="1" applyAlignment="1">
      <alignment horizontal="center" vertical="center"/>
    </xf>
    <xf numFmtId="2" fontId="130" fillId="30" borderId="22" xfId="153" applyNumberFormat="1" applyFont="1" applyFill="1" applyBorder="1" applyAlignment="1">
      <alignment horizontal="center" vertical="center" wrapText="1"/>
    </xf>
    <xf numFmtId="0" fontId="10" fillId="30" borderId="21" xfId="0" applyFont="1" applyFill="1" applyBorder="1" applyAlignment="1">
      <alignment horizontal="center" vertical="center" wrapText="1"/>
    </xf>
    <xf numFmtId="2" fontId="131" fillId="30" borderId="22" xfId="0" applyNumberFormat="1" applyFont="1" applyFill="1" applyBorder="1" applyAlignment="1">
      <alignment horizontal="center" vertical="center"/>
    </xf>
    <xf numFmtId="0" fontId="92" fillId="31" borderId="21" xfId="0" applyFont="1" applyFill="1" applyBorder="1" applyAlignment="1">
      <alignment horizontal="center" vertical="center"/>
    </xf>
    <xf numFmtId="0" fontId="92" fillId="31" borderId="22" xfId="0" applyFont="1" applyFill="1" applyBorder="1" applyAlignment="1">
      <alignment horizontal="right" vertical="center"/>
    </xf>
    <xf numFmtId="0" fontId="8" fillId="30" borderId="21" xfId="130" applyFont="1" applyFill="1" applyBorder="1" applyAlignment="1">
      <alignment horizontal="center" vertical="center" wrapText="1"/>
    </xf>
    <xf numFmtId="2" fontId="8" fillId="30" borderId="22" xfId="130" applyNumberFormat="1" applyFont="1" applyFill="1" applyBorder="1" applyAlignment="1">
      <alignment horizontal="center" vertical="center"/>
    </xf>
    <xf numFmtId="2" fontId="8" fillId="30" borderId="22" xfId="209" applyNumberFormat="1" applyFont="1" applyFill="1" applyBorder="1" applyAlignment="1">
      <alignment horizontal="center" vertical="center" wrapText="1"/>
    </xf>
    <xf numFmtId="0" fontId="8" fillId="30" borderId="21" xfId="209" applyFont="1" applyFill="1" applyBorder="1" applyAlignment="1">
      <alignment horizontal="center" vertical="center" wrapText="1"/>
    </xf>
    <xf numFmtId="2" fontId="8" fillId="30" borderId="22" xfId="130" applyNumberFormat="1" applyFont="1" applyFill="1" applyBorder="1" applyAlignment="1">
      <alignment horizontal="center" vertical="center" wrapText="1"/>
    </xf>
    <xf numFmtId="0" fontId="7" fillId="30" borderId="21" xfId="130" applyFill="1" applyBorder="1" applyAlignment="1">
      <alignment horizontal="center" vertical="center" wrapText="1"/>
    </xf>
    <xf numFmtId="2" fontId="106" fillId="0" borderId="22" xfId="0" applyNumberFormat="1" applyFont="1" applyBorder="1" applyAlignment="1">
      <alignment vertical="center"/>
    </xf>
    <xf numFmtId="2" fontId="106" fillId="0" borderId="31" xfId="0" applyNumberFormat="1" applyFont="1" applyBorder="1" applyAlignment="1">
      <alignment horizontal="right" vertical="center"/>
    </xf>
    <xf numFmtId="0" fontId="106" fillId="0" borderId="26" xfId="0" applyFont="1" applyBorder="1" applyAlignment="1">
      <alignment horizontal="center" vertical="center" wrapText="1"/>
    </xf>
    <xf numFmtId="2" fontId="106" fillId="0" borderId="28" xfId="0" applyNumberFormat="1" applyFont="1" applyBorder="1" applyAlignment="1">
      <alignment horizontal="right" vertical="center"/>
    </xf>
    <xf numFmtId="0" fontId="20" fillId="31" borderId="23" xfId="199" applyFont="1" applyFill="1" applyBorder="1" applyAlignment="1">
      <alignment horizontal="center" vertical="center" wrapText="1"/>
    </xf>
    <xf numFmtId="0" fontId="20" fillId="31" borderId="21" xfId="200" applyFont="1" applyFill="1" applyBorder="1" applyAlignment="1">
      <alignment horizontal="center" vertical="center" wrapText="1"/>
    </xf>
    <xf numFmtId="0" fontId="20" fillId="31" borderId="53" xfId="199" applyFont="1" applyFill="1" applyBorder="1" applyAlignment="1">
      <alignment horizontal="center" vertical="center"/>
    </xf>
    <xf numFmtId="0" fontId="20" fillId="31" borderId="19" xfId="199" applyFont="1" applyFill="1" applyBorder="1" applyAlignment="1">
      <alignment horizontal="center" vertical="center"/>
    </xf>
    <xf numFmtId="0" fontId="20" fillId="31" borderId="36" xfId="199" applyFont="1" applyFill="1" applyBorder="1" applyAlignment="1">
      <alignment horizontal="center" vertical="center"/>
    </xf>
    <xf numFmtId="0" fontId="20" fillId="31" borderId="25" xfId="199" applyFont="1" applyFill="1" applyBorder="1" applyAlignment="1">
      <alignment horizontal="center" vertical="center" wrapText="1"/>
    </xf>
    <xf numFmtId="0" fontId="20" fillId="31" borderId="22" xfId="151" applyFont="1" applyFill="1" applyBorder="1" applyAlignment="1">
      <alignment horizontal="center" vertical="center" wrapText="1"/>
    </xf>
    <xf numFmtId="0" fontId="119" fillId="30" borderId="0" xfId="199" applyFont="1" applyFill="1" applyAlignment="1">
      <alignment horizontal="center" vertical="center" wrapText="1"/>
    </xf>
    <xf numFmtId="0" fontId="8" fillId="30" borderId="0" xfId="199" applyFont="1" applyFill="1" applyAlignment="1">
      <alignment horizontal="right"/>
    </xf>
    <xf numFmtId="0" fontId="12" fillId="31" borderId="25" xfId="151" applyFont="1" applyFill="1" applyBorder="1" applyAlignment="1">
      <alignment horizontal="center" vertical="center" wrapText="1"/>
    </xf>
    <xf numFmtId="0" fontId="12" fillId="31" borderId="28" xfId="151" applyFont="1" applyFill="1" applyBorder="1" applyAlignment="1">
      <alignment horizontal="center" vertical="center" wrapText="1"/>
    </xf>
    <xf numFmtId="4" fontId="8" fillId="31" borderId="54" xfId="199" applyNumberFormat="1" applyFont="1" applyFill="1" applyBorder="1" applyAlignment="1">
      <alignment horizontal="center"/>
    </xf>
    <xf numFmtId="4" fontId="8" fillId="31" borderId="55" xfId="199" applyNumberFormat="1" applyFont="1" applyFill="1" applyBorder="1" applyAlignment="1">
      <alignment horizontal="center"/>
    </xf>
    <xf numFmtId="4" fontId="8" fillId="31" borderId="56" xfId="199" applyNumberFormat="1" applyFont="1" applyFill="1" applyBorder="1" applyAlignment="1">
      <alignment horizontal="center"/>
    </xf>
    <xf numFmtId="0" fontId="29" fillId="31" borderId="57" xfId="151" applyFont="1" applyFill="1" applyBorder="1" applyAlignment="1">
      <alignment horizontal="right" vertical="top" wrapText="1"/>
    </xf>
    <xf numFmtId="0" fontId="29" fillId="31" borderId="55" xfId="151" applyFont="1" applyFill="1" applyBorder="1" applyAlignment="1">
      <alignment horizontal="right" vertical="top" wrapText="1"/>
    </xf>
    <xf numFmtId="0" fontId="29" fillId="31" borderId="58" xfId="151" applyFont="1" applyFill="1" applyBorder="1" applyAlignment="1">
      <alignment horizontal="right" vertical="top" wrapText="1"/>
    </xf>
    <xf numFmtId="0" fontId="8" fillId="0" borderId="23" xfId="151" applyFont="1" applyBorder="1" applyAlignment="1">
      <alignment horizontal="right" vertical="top" wrapText="1"/>
    </xf>
    <xf numFmtId="0" fontId="8" fillId="0" borderId="24" xfId="151" applyFont="1" applyBorder="1" applyAlignment="1">
      <alignment horizontal="right" vertical="top" wrapText="1"/>
    </xf>
    <xf numFmtId="0" fontId="8" fillId="0" borderId="21" xfId="151" applyFont="1" applyBorder="1" applyAlignment="1">
      <alignment horizontal="right" vertical="top" wrapText="1"/>
    </xf>
    <xf numFmtId="0" fontId="8" fillId="0" borderId="32" xfId="151" applyFont="1" applyBorder="1" applyAlignment="1">
      <alignment horizontal="right" vertical="top" wrapText="1"/>
    </xf>
    <xf numFmtId="0" fontId="8" fillId="0" borderId="59" xfId="151" applyFont="1" applyBorder="1" applyAlignment="1">
      <alignment horizontal="right" vertical="top" wrapText="1"/>
    </xf>
    <xf numFmtId="0" fontId="8" fillId="0" borderId="45" xfId="151" applyFont="1" applyBorder="1" applyAlignment="1">
      <alignment horizontal="right" vertical="top" wrapText="1"/>
    </xf>
    <xf numFmtId="0" fontId="8" fillId="0" borderId="43" xfId="151" applyFont="1" applyBorder="1" applyAlignment="1">
      <alignment horizontal="right" vertical="top" wrapText="1"/>
    </xf>
    <xf numFmtId="0" fontId="8" fillId="0" borderId="47" xfId="151" applyFont="1" applyBorder="1" applyAlignment="1">
      <alignment horizontal="right" vertical="top" wrapText="1"/>
    </xf>
    <xf numFmtId="0" fontId="8" fillId="0" borderId="30" xfId="151" applyFont="1" applyBorder="1" applyAlignment="1">
      <alignment horizontal="right" vertical="top" wrapText="1"/>
    </xf>
    <xf numFmtId="0" fontId="12" fillId="31" borderId="57" xfId="151" applyFont="1" applyFill="1" applyBorder="1" applyAlignment="1">
      <alignment horizontal="right" vertical="top" wrapText="1"/>
    </xf>
    <xf numFmtId="0" fontId="12" fillId="31" borderId="55" xfId="151" applyFont="1" applyFill="1" applyBorder="1" applyAlignment="1">
      <alignment horizontal="right" vertical="top" wrapText="1"/>
    </xf>
    <xf numFmtId="0" fontId="12" fillId="31" borderId="58" xfId="151" applyFont="1" applyFill="1" applyBorder="1" applyAlignment="1">
      <alignment horizontal="right" vertical="top" wrapText="1"/>
    </xf>
    <xf numFmtId="0" fontId="12" fillId="31" borderId="23" xfId="151" applyFont="1" applyFill="1" applyBorder="1" applyAlignment="1">
      <alignment horizontal="center" vertical="center" wrapText="1"/>
    </xf>
    <xf numFmtId="0" fontId="12" fillId="31" borderId="26" xfId="151" applyFont="1" applyFill="1" applyBorder="1" applyAlignment="1">
      <alignment horizontal="center" vertical="center" wrapText="1"/>
    </xf>
    <xf numFmtId="0" fontId="12" fillId="31" borderId="24" xfId="151" applyFont="1" applyFill="1" applyBorder="1" applyAlignment="1">
      <alignment horizontal="center" vertical="center" wrapText="1"/>
    </xf>
    <xf numFmtId="0" fontId="12" fillId="31" borderId="27" xfId="151" applyFont="1" applyFill="1" applyBorder="1" applyAlignment="1">
      <alignment horizontal="center" vertical="center" wrapText="1"/>
    </xf>
    <xf numFmtId="0" fontId="12" fillId="31" borderId="24" xfId="151" applyFont="1" applyFill="1" applyBorder="1" applyAlignment="1">
      <alignment horizontal="center" wrapText="1"/>
    </xf>
    <xf numFmtId="0" fontId="8" fillId="30" borderId="44" xfId="199" applyFont="1" applyFill="1" applyBorder="1" applyAlignment="1">
      <alignment horizontal="left"/>
    </xf>
    <xf numFmtId="0" fontId="12" fillId="30" borderId="0" xfId="161" applyFont="1" applyFill="1" applyAlignment="1">
      <alignment horizontal="left" vertical="center" wrapText="1"/>
    </xf>
    <xf numFmtId="0" fontId="12" fillId="30" borderId="0" xfId="198" applyFont="1" applyFill="1" applyAlignment="1">
      <alignment horizontal="center"/>
    </xf>
    <xf numFmtId="0" fontId="12" fillId="30" borderId="44" xfId="198" applyFont="1" applyFill="1" applyBorder="1" applyAlignment="1">
      <alignment horizontal="center"/>
    </xf>
    <xf numFmtId="0" fontId="91" fillId="30" borderId="71" xfId="0" applyFont="1" applyFill="1" applyBorder="1" applyAlignment="1">
      <alignment horizontal="center" vertical="center"/>
    </xf>
    <xf numFmtId="0" fontId="27" fillId="30" borderId="0" xfId="130" applyFont="1" applyFill="1" applyAlignment="1">
      <alignment horizontal="left" vertical="center" wrapText="1"/>
    </xf>
    <xf numFmtId="4" fontId="29" fillId="31" borderId="57" xfId="281" applyNumberFormat="1" applyFont="1" applyFill="1" applyBorder="1" applyAlignment="1">
      <alignment horizontal="right" vertical="center"/>
    </xf>
    <xf numFmtId="4" fontId="29" fillId="31" borderId="55" xfId="281" applyNumberFormat="1" applyFont="1" applyFill="1" applyBorder="1" applyAlignment="1">
      <alignment horizontal="right" vertical="center"/>
    </xf>
    <xf numFmtId="0" fontId="27" fillId="30" borderId="0" xfId="161" applyFont="1" applyFill="1" applyAlignment="1">
      <alignment horizontal="center"/>
    </xf>
    <xf numFmtId="0" fontId="118" fillId="30" borderId="0" xfId="161" applyFont="1" applyFill="1" applyAlignment="1">
      <alignment horizontal="center"/>
    </xf>
    <xf numFmtId="0" fontId="106" fillId="30" borderId="0" xfId="0" applyFont="1" applyFill="1" applyAlignment="1">
      <alignment horizontal="center" vertical="center"/>
    </xf>
    <xf numFmtId="165" fontId="27" fillId="30" borderId="0" xfId="161" applyNumberFormat="1" applyFont="1" applyFill="1" applyAlignment="1">
      <alignment horizontal="left"/>
    </xf>
    <xf numFmtId="0" fontId="29" fillId="31" borderId="60" xfId="161" applyFont="1" applyFill="1" applyBorder="1" applyAlignment="1">
      <alignment horizontal="center" vertical="center"/>
    </xf>
    <xf numFmtId="0" fontId="29" fillId="31" borderId="59" xfId="161" applyFont="1" applyFill="1" applyBorder="1" applyAlignment="1">
      <alignment horizontal="center" vertical="center"/>
    </xf>
    <xf numFmtId="0" fontId="29" fillId="31" borderId="24" xfId="161" applyFont="1" applyFill="1" applyBorder="1" applyAlignment="1">
      <alignment horizontal="center" vertical="center"/>
    </xf>
    <xf numFmtId="0" fontId="29" fillId="31" borderId="32" xfId="161" applyFont="1" applyFill="1" applyBorder="1" applyAlignment="1">
      <alignment horizontal="center" vertical="center"/>
    </xf>
    <xf numFmtId="0" fontId="29" fillId="31" borderId="61" xfId="161" applyFont="1" applyFill="1" applyBorder="1" applyAlignment="1">
      <alignment horizontal="center" vertical="center" wrapText="1"/>
    </xf>
    <xf numFmtId="0" fontId="29" fillId="31" borderId="50" xfId="161" applyFont="1" applyFill="1" applyBorder="1" applyAlignment="1">
      <alignment horizontal="center" vertical="center" wrapText="1"/>
    </xf>
    <xf numFmtId="0" fontId="29" fillId="31" borderId="23" xfId="161" applyFont="1" applyFill="1" applyBorder="1" applyAlignment="1">
      <alignment horizontal="center" vertical="center" wrapText="1"/>
    </xf>
    <xf numFmtId="0" fontId="29" fillId="31" borderId="21" xfId="161" applyFont="1" applyFill="1" applyBorder="1" applyAlignment="1">
      <alignment horizontal="center" vertical="center" wrapText="1"/>
    </xf>
    <xf numFmtId="0" fontId="29" fillId="31" borderId="25" xfId="161" applyFont="1" applyFill="1" applyBorder="1" applyAlignment="1">
      <alignment horizontal="center" vertical="center"/>
    </xf>
    <xf numFmtId="0" fontId="29" fillId="31" borderId="22" xfId="161" applyFont="1" applyFill="1" applyBorder="1" applyAlignment="1">
      <alignment horizontal="center" vertical="center"/>
    </xf>
    <xf numFmtId="0" fontId="105" fillId="31" borderId="63" xfId="0" applyFont="1" applyFill="1" applyBorder="1" applyAlignment="1">
      <alignment horizontal="center" vertical="center"/>
    </xf>
    <xf numFmtId="0" fontId="29" fillId="31" borderId="23" xfId="161" applyFont="1" applyFill="1" applyBorder="1" applyAlignment="1">
      <alignment horizontal="center" vertical="center"/>
    </xf>
  </cellXfs>
  <cellStyles count="655">
    <cellStyle name="2. izcēlums" xfId="1" xr:uid="{00000000-0005-0000-0000-000000000000}"/>
    <cellStyle name="20% - Accent1 2" xfId="455" xr:uid="{50A53351-CF9C-4552-8930-48E53C25CD1B}"/>
    <cellStyle name="20% - Accent2 2" xfId="458" xr:uid="{78AB0600-F479-40E2-A858-DC16BEB11223}"/>
    <cellStyle name="20% - Accent3 2" xfId="461" xr:uid="{F4BFA4F7-A3E1-48E7-8C75-DC2BA0F1B821}"/>
    <cellStyle name="20% - Accent4 2" xfId="464" xr:uid="{A6B765CA-79CB-46D0-AFA8-C237F100DBA9}"/>
    <cellStyle name="20% - Accent5 2" xfId="467" xr:uid="{B65BCC5D-0680-42C8-91C2-87CF0C16076E}"/>
    <cellStyle name="20% - Accent6 2" xfId="470" xr:uid="{385797E9-E1EB-4B73-A561-8E6FF513D661}"/>
    <cellStyle name="20% - Izcēlums1" xfId="2" xr:uid="{00000000-0005-0000-0000-000001000000}"/>
    <cellStyle name="20% - Izcēlums1 2" xfId="3" xr:uid="{00000000-0005-0000-0000-000002000000}"/>
    <cellStyle name="20% - Izcēlums2" xfId="4" xr:uid="{00000000-0005-0000-0000-000003000000}"/>
    <cellStyle name="20% - Izcēlums2 2" xfId="5" xr:uid="{00000000-0005-0000-0000-000004000000}"/>
    <cellStyle name="20% - Izcēlums3" xfId="6" xr:uid="{00000000-0005-0000-0000-000005000000}"/>
    <cellStyle name="20% - Izcēlums3 2" xfId="7" xr:uid="{00000000-0005-0000-0000-000006000000}"/>
    <cellStyle name="20% - Izcēlums4" xfId="8" xr:uid="{00000000-0005-0000-0000-000007000000}"/>
    <cellStyle name="20% - Izcēlums4 2" xfId="9" xr:uid="{00000000-0005-0000-0000-000008000000}"/>
    <cellStyle name="20% - Izcēlums5" xfId="10" xr:uid="{00000000-0005-0000-0000-000009000000}"/>
    <cellStyle name="20% - Izcēlums5 2" xfId="11" xr:uid="{00000000-0005-0000-0000-00000A000000}"/>
    <cellStyle name="20% - Izcēlums6" xfId="12" xr:uid="{00000000-0005-0000-0000-00000B000000}"/>
    <cellStyle name="20% - Izcēlums6 2" xfId="13" xr:uid="{00000000-0005-0000-0000-00000C000000}"/>
    <cellStyle name="20% - Акцент1" xfId="14" xr:uid="{00000000-0005-0000-0000-00000D000000}"/>
    <cellStyle name="20% - Акцент1 2" xfId="15" xr:uid="{00000000-0005-0000-0000-00000E000000}"/>
    <cellStyle name="20% - Акцент1 3" xfId="16" xr:uid="{00000000-0005-0000-0000-00000F000000}"/>
    <cellStyle name="20% - Акцент2" xfId="17" xr:uid="{00000000-0005-0000-0000-000010000000}"/>
    <cellStyle name="20% - Акцент2 2" xfId="18" xr:uid="{00000000-0005-0000-0000-000011000000}"/>
    <cellStyle name="20% - Акцент2 3" xfId="19" xr:uid="{00000000-0005-0000-0000-000012000000}"/>
    <cellStyle name="20% - Акцент3" xfId="20" xr:uid="{00000000-0005-0000-0000-000013000000}"/>
    <cellStyle name="20% - Акцент3 2" xfId="21" xr:uid="{00000000-0005-0000-0000-000014000000}"/>
    <cellStyle name="20% - Акцент3 3" xfId="22" xr:uid="{00000000-0005-0000-0000-000015000000}"/>
    <cellStyle name="20% - Акцент4" xfId="23" xr:uid="{00000000-0005-0000-0000-000016000000}"/>
    <cellStyle name="20% - Акцент4 2" xfId="24" xr:uid="{00000000-0005-0000-0000-000017000000}"/>
    <cellStyle name="20% - Акцент4 3" xfId="25" xr:uid="{00000000-0005-0000-0000-000018000000}"/>
    <cellStyle name="20% - Акцент5" xfId="26" xr:uid="{00000000-0005-0000-0000-000019000000}"/>
    <cellStyle name="20% - Акцент5 2" xfId="27" xr:uid="{00000000-0005-0000-0000-00001A000000}"/>
    <cellStyle name="20% - Акцент5 3" xfId="28" xr:uid="{00000000-0005-0000-0000-00001B000000}"/>
    <cellStyle name="20% - Акцент6" xfId="29" xr:uid="{00000000-0005-0000-0000-00001C000000}"/>
    <cellStyle name="20% - Акцент6 2" xfId="30" xr:uid="{00000000-0005-0000-0000-00001D000000}"/>
    <cellStyle name="20% - Акцент6 3" xfId="31" xr:uid="{00000000-0005-0000-0000-00001E000000}"/>
    <cellStyle name="20% no 1. izcēluma" xfId="345" builtinId="30" customBuiltin="1"/>
    <cellStyle name="20% no 2. izcēluma" xfId="349" builtinId="34" customBuiltin="1"/>
    <cellStyle name="20% no 3. izcēluma" xfId="353" builtinId="38" customBuiltin="1"/>
    <cellStyle name="20% no 4. izcēluma" xfId="357" builtinId="42" customBuiltin="1"/>
    <cellStyle name="20% no 5. izcēluma" xfId="361" builtinId="46" customBuiltin="1"/>
    <cellStyle name="20% no 6. izcēluma" xfId="365" builtinId="50" customBuiltin="1"/>
    <cellStyle name="3. izcēlums " xfId="32" xr:uid="{00000000-0005-0000-0000-00001F000000}"/>
    <cellStyle name="4. izcēlums" xfId="33" xr:uid="{00000000-0005-0000-0000-000020000000}"/>
    <cellStyle name="40% - Accent1 2" xfId="456" xr:uid="{620B63D5-A7E1-466E-91B0-F22DF49041B3}"/>
    <cellStyle name="40% - Accent2 2" xfId="459" xr:uid="{54C1BB18-24F4-4BB0-9B67-5C766B0DB307}"/>
    <cellStyle name="40% - Accent3 2" xfId="462" xr:uid="{E3BFA4C0-7DE1-48A7-9229-5518D5483CBA}"/>
    <cellStyle name="40% - Accent4 2" xfId="465" xr:uid="{65CEC222-2788-4CAA-BAF4-0CAF3374FD19}"/>
    <cellStyle name="40% - Accent5 2" xfId="468" xr:uid="{E4CE7118-10C2-4281-AF0C-E9066D299C82}"/>
    <cellStyle name="40% - Accent6 2" xfId="471" xr:uid="{9B7C14CC-9EE5-4D08-A268-037D08557C61}"/>
    <cellStyle name="40% - Izcēlums1" xfId="34" xr:uid="{00000000-0005-0000-0000-000021000000}"/>
    <cellStyle name="40% - Izcēlums1 2" xfId="35" xr:uid="{00000000-0005-0000-0000-000022000000}"/>
    <cellStyle name="40% - Izcēlums2" xfId="36" xr:uid="{00000000-0005-0000-0000-000023000000}"/>
    <cellStyle name="40% - Izcēlums2 2" xfId="37" xr:uid="{00000000-0005-0000-0000-000024000000}"/>
    <cellStyle name="40% - Izcēlums3" xfId="38" xr:uid="{00000000-0005-0000-0000-000025000000}"/>
    <cellStyle name="40% - Izcēlums3 2" xfId="39" xr:uid="{00000000-0005-0000-0000-000026000000}"/>
    <cellStyle name="40% - Izcēlums4" xfId="40" xr:uid="{00000000-0005-0000-0000-000027000000}"/>
    <cellStyle name="40% - Izcēlums4 2" xfId="41" xr:uid="{00000000-0005-0000-0000-000028000000}"/>
    <cellStyle name="40% - Izcēlums5" xfId="42" xr:uid="{00000000-0005-0000-0000-000029000000}"/>
    <cellStyle name="40% - Izcēlums5 2" xfId="43" xr:uid="{00000000-0005-0000-0000-00002A000000}"/>
    <cellStyle name="40% - Izcēlums6" xfId="44" xr:uid="{00000000-0005-0000-0000-00002B000000}"/>
    <cellStyle name="40% - Izcēlums6 2" xfId="45" xr:uid="{00000000-0005-0000-0000-00002C000000}"/>
    <cellStyle name="40% - Акцент1" xfId="46" xr:uid="{00000000-0005-0000-0000-00002D000000}"/>
    <cellStyle name="40% - Акцент1 2" xfId="47" xr:uid="{00000000-0005-0000-0000-00002E000000}"/>
    <cellStyle name="40% - Акцент1 3" xfId="48" xr:uid="{00000000-0005-0000-0000-00002F000000}"/>
    <cellStyle name="40% - Акцент2" xfId="49" xr:uid="{00000000-0005-0000-0000-000030000000}"/>
    <cellStyle name="40% - Акцент2 2" xfId="50" xr:uid="{00000000-0005-0000-0000-000031000000}"/>
    <cellStyle name="40% - Акцент2 3" xfId="51" xr:uid="{00000000-0005-0000-0000-000032000000}"/>
    <cellStyle name="40% - Акцент3" xfId="52" xr:uid="{00000000-0005-0000-0000-000033000000}"/>
    <cellStyle name="40% - Акцент3 2" xfId="53" xr:uid="{00000000-0005-0000-0000-000034000000}"/>
    <cellStyle name="40% - Акцент3 3" xfId="54" xr:uid="{00000000-0005-0000-0000-000035000000}"/>
    <cellStyle name="40% - Акцент4" xfId="55" xr:uid="{00000000-0005-0000-0000-000036000000}"/>
    <cellStyle name="40% - Акцент4 2" xfId="56" xr:uid="{00000000-0005-0000-0000-000037000000}"/>
    <cellStyle name="40% - Акцент4 3" xfId="57" xr:uid="{00000000-0005-0000-0000-000038000000}"/>
    <cellStyle name="40% - Акцент5" xfId="58" xr:uid="{00000000-0005-0000-0000-000039000000}"/>
    <cellStyle name="40% - Акцент5 2" xfId="59" xr:uid="{00000000-0005-0000-0000-00003A000000}"/>
    <cellStyle name="40% - Акцент5 3" xfId="60" xr:uid="{00000000-0005-0000-0000-00003B000000}"/>
    <cellStyle name="40% - Акцент6" xfId="61" xr:uid="{00000000-0005-0000-0000-00003C000000}"/>
    <cellStyle name="40% - Акцент6 2" xfId="62" xr:uid="{00000000-0005-0000-0000-00003D000000}"/>
    <cellStyle name="40% - Акцент6 3" xfId="63" xr:uid="{00000000-0005-0000-0000-00003E000000}"/>
    <cellStyle name="40% no 1. izcēluma" xfId="346" builtinId="31" customBuiltin="1"/>
    <cellStyle name="40% no 2. izcēluma" xfId="350" builtinId="35" customBuiltin="1"/>
    <cellStyle name="40% no 3. izcēluma" xfId="354" builtinId="39" customBuiltin="1"/>
    <cellStyle name="40% no 4. izcēluma" xfId="358" builtinId="43" customBuiltin="1"/>
    <cellStyle name="40% no 5. izcēluma" xfId="362" builtinId="47" customBuiltin="1"/>
    <cellStyle name="40% no 6. izcēluma" xfId="366" builtinId="51" customBuiltin="1"/>
    <cellStyle name="5. izcēlums" xfId="64" xr:uid="{00000000-0005-0000-0000-00003F000000}"/>
    <cellStyle name="6. izcēlums" xfId="65" xr:uid="{00000000-0005-0000-0000-000040000000}"/>
    <cellStyle name="60% - Accent1 2" xfId="457" xr:uid="{2D12B763-1AAE-44AB-BF07-FA621B03BE2C}"/>
    <cellStyle name="60% - Accent2 2" xfId="460" xr:uid="{0EF293C8-803F-476B-BFC1-DCA49E14A17F}"/>
    <cellStyle name="60% - Accent3 2" xfId="463" xr:uid="{D9A1A4A1-E813-4629-9452-7903F173D4E4}"/>
    <cellStyle name="60% - Accent4 2" xfId="466" xr:uid="{B19A4C87-4238-47D7-B596-88900DA45193}"/>
    <cellStyle name="60% - Accent5 2" xfId="469" xr:uid="{1B10E7D3-1134-469E-9F29-82171CB69527}"/>
    <cellStyle name="60% - Accent6 2" xfId="472" xr:uid="{F97009CB-285B-4715-A5DC-752889E67316}"/>
    <cellStyle name="60% - Izcēlums1" xfId="66" xr:uid="{00000000-0005-0000-0000-000041000000}"/>
    <cellStyle name="60% - Izcēlums2" xfId="67" xr:uid="{00000000-0005-0000-0000-000042000000}"/>
    <cellStyle name="60% - Izcēlums3" xfId="68" xr:uid="{00000000-0005-0000-0000-000043000000}"/>
    <cellStyle name="60% - Izcēlums4" xfId="69" xr:uid="{00000000-0005-0000-0000-000044000000}"/>
    <cellStyle name="60% - Izcēlums5" xfId="70" xr:uid="{00000000-0005-0000-0000-000045000000}"/>
    <cellStyle name="60% - Izcēlums6" xfId="71" xr:uid="{00000000-0005-0000-0000-000046000000}"/>
    <cellStyle name="60% - Акцент1" xfId="72" xr:uid="{00000000-0005-0000-0000-000047000000}"/>
    <cellStyle name="60% - Акцент1 2" xfId="73" xr:uid="{00000000-0005-0000-0000-000048000000}"/>
    <cellStyle name="60% - Акцент2" xfId="74" xr:uid="{00000000-0005-0000-0000-000049000000}"/>
    <cellStyle name="60% - Акцент2 2" xfId="75" xr:uid="{00000000-0005-0000-0000-00004A000000}"/>
    <cellStyle name="60% - Акцент3" xfId="76" xr:uid="{00000000-0005-0000-0000-00004B000000}"/>
    <cellStyle name="60% - Акцент3 2" xfId="77" xr:uid="{00000000-0005-0000-0000-00004C000000}"/>
    <cellStyle name="60% - Акцент4" xfId="78" xr:uid="{00000000-0005-0000-0000-00004D000000}"/>
    <cellStyle name="60% - Акцент4 2" xfId="79" xr:uid="{00000000-0005-0000-0000-00004E000000}"/>
    <cellStyle name="60% - Акцент5" xfId="80" xr:uid="{00000000-0005-0000-0000-00004F000000}"/>
    <cellStyle name="60% - Акцент5 2" xfId="81" xr:uid="{00000000-0005-0000-0000-000050000000}"/>
    <cellStyle name="60% - Акцент6" xfId="82" xr:uid="{00000000-0005-0000-0000-000051000000}"/>
    <cellStyle name="60% - Акцент6 2" xfId="83" xr:uid="{00000000-0005-0000-0000-000052000000}"/>
    <cellStyle name="60% no 1. izcēluma" xfId="347" builtinId="32" customBuiltin="1"/>
    <cellStyle name="60% no 2. izcēluma" xfId="351" builtinId="36" customBuiltin="1"/>
    <cellStyle name="60% no 3. izcēluma" xfId="355" builtinId="40" customBuiltin="1"/>
    <cellStyle name="60% no 4. izcēluma" xfId="359" builtinId="44" customBuiltin="1"/>
    <cellStyle name="60% no 5. izcēluma" xfId="363" builtinId="48" customBuiltin="1"/>
    <cellStyle name="60% no 6. izcēluma" xfId="367" builtinId="52" customBuiltin="1"/>
    <cellStyle name="Äåķåęķūé [0]_laroux" xfId="84" xr:uid="{00000000-0005-0000-0000-000053000000}"/>
    <cellStyle name="Äåķåęķūé_laroux" xfId="85" xr:uid="{00000000-0005-0000-0000-000054000000}"/>
    <cellStyle name="Aprēķināšana" xfId="341" xr:uid="{00000000-0005-0000-0000-000055000000}"/>
    <cellStyle name="Aprēķināšana 2" xfId="300" xr:uid="{D7B5D9B1-CF47-416A-BB00-A3FAE1437BED}"/>
    <cellStyle name="Brīdinājuma teksts" xfId="342" xr:uid="{00000000-0005-0000-0000-000056000000}"/>
    <cellStyle name="Comma 2" xfId="86" xr:uid="{00000000-0005-0000-0000-000057000000}"/>
    <cellStyle name="Comma 2 2" xfId="87" xr:uid="{00000000-0005-0000-0000-000058000000}"/>
    <cellStyle name="Comma 2 2 2" xfId="613" xr:uid="{CF567C45-BCB8-4088-BF8B-0562E10844FB}"/>
    <cellStyle name="Comma 2 2 3" xfId="493" xr:uid="{48298FF2-E2EB-4670-9CDD-644228A9F0A8}"/>
    <cellStyle name="Comma 2 3" xfId="88" xr:uid="{00000000-0005-0000-0000-000059000000}"/>
    <cellStyle name="Comma 2 3 2" xfId="89" xr:uid="{00000000-0005-0000-0000-00005A000000}"/>
    <cellStyle name="Comma 2 3 2 2" xfId="90" xr:uid="{00000000-0005-0000-0000-00005B000000}"/>
    <cellStyle name="Comma 2 3 2 2 2" xfId="302" xr:uid="{415B01A7-7C94-4D67-B6BC-39905407C692}"/>
    <cellStyle name="Comma 2 3 2 2 2 2" xfId="414" xr:uid="{B48285F7-A5B9-4CA0-B7BC-E8F1A5F5DA58}"/>
    <cellStyle name="Comma 2 3 2 2 2 2 2" xfId="566" xr:uid="{3A5F3C72-24A0-4868-B45F-9799033E873E}"/>
    <cellStyle name="Comma 2 3 2 2 2 3" xfId="443" xr:uid="{DBB9C872-4498-4D76-8277-A801107472D7}"/>
    <cellStyle name="Comma 2 3 2 2 2 3 2" xfId="595" xr:uid="{7921E728-9E0E-46E1-98B2-16AB799D57F5}"/>
    <cellStyle name="Comma 2 3 2 2 2 4" xfId="523" xr:uid="{7529BB36-4F33-4AB9-A9B5-C5CBA52B6BC7}"/>
    <cellStyle name="Comma 2 3 2 2 3" xfId="388" xr:uid="{AE71F38F-9171-43D5-B0A2-6EBD4B9DEE95}"/>
    <cellStyle name="Comma 2 3 2 2 3 2" xfId="540" xr:uid="{832B5DF3-F2D1-4689-84DF-5F48CC4679C0}"/>
    <cellStyle name="Comma 2 3 2 2 4" xfId="431" xr:uid="{F42258CA-C29C-4BFB-8BCC-952028768F9A}"/>
    <cellStyle name="Comma 2 3 2 2 4 2" xfId="583" xr:uid="{06CDA561-B37D-4603-9964-45A1C09C4F7B}"/>
    <cellStyle name="Comma 2 3 2 2 5" xfId="497" xr:uid="{F1877CAF-F1BE-4CA3-B718-D73AFA28EBCB}"/>
    <cellStyle name="Comma 2 3 2 3" xfId="301" xr:uid="{D3E84424-531C-454A-B552-50386BE69510}"/>
    <cellStyle name="Comma 2 3 2 3 2" xfId="413" xr:uid="{850D51D5-5607-4763-B18C-2C4B4AEB607F}"/>
    <cellStyle name="Comma 2 3 2 3 2 2" xfId="565" xr:uid="{A1FB2347-2437-4ADD-BB25-1BC8E4CDF841}"/>
    <cellStyle name="Comma 2 3 2 3 3" xfId="442" xr:uid="{0D0AEED6-F719-4AA9-8512-FC6DD570F830}"/>
    <cellStyle name="Comma 2 3 2 3 3 2" xfId="594" xr:uid="{CA4DE2F6-2221-49B8-9454-8EC2EC4B284E}"/>
    <cellStyle name="Comma 2 3 2 3 4" xfId="522" xr:uid="{6811CEA1-E2E7-43C2-B320-8B6372967FEF}"/>
    <cellStyle name="Comma 2 3 2 4" xfId="387" xr:uid="{E586CD40-E35F-4971-942A-7715033F85A6}"/>
    <cellStyle name="Comma 2 3 2 4 2" xfId="539" xr:uid="{B8B7D42B-ECD0-4F87-B9CA-92147A628BF6}"/>
    <cellStyle name="Comma 2 3 2 5" xfId="430" xr:uid="{218E9E07-315F-4FD2-B396-536EB0CF8590}"/>
    <cellStyle name="Comma 2 3 2 5 2" xfId="582" xr:uid="{CF64BBC8-6848-4F92-83C9-D6131EEB8B53}"/>
    <cellStyle name="Comma 2 3 2 6" xfId="496" xr:uid="{EBE7E40B-CA72-4505-B547-BA3565BA1341}"/>
    <cellStyle name="Comma 2 4" xfId="612" xr:uid="{4F4EE5A7-9239-482C-8F87-D34C8604DE27}"/>
    <cellStyle name="Comma 2_Base_jaun" xfId="91" xr:uid="{00000000-0005-0000-0000-00005C000000}"/>
    <cellStyle name="Comma 3" xfId="92" xr:uid="{00000000-0005-0000-0000-00005D000000}"/>
    <cellStyle name="Comma 3 2" xfId="93" xr:uid="{00000000-0005-0000-0000-00005E000000}"/>
    <cellStyle name="Comma 3 2 2" xfId="304" xr:uid="{0E471BBD-F6BC-44F4-AEFD-A9DEA97A3A91}"/>
    <cellStyle name="Comma 3 2 2 2" xfId="416" xr:uid="{B7751E45-552D-42BD-84C0-BAF86A9F98A1}"/>
    <cellStyle name="Comma 3 2 2 2 2" xfId="568" xr:uid="{8AB0F9F1-EA2F-418E-8ACD-A0A5A5601D0A}"/>
    <cellStyle name="Comma 3 2 2 3" xfId="445" xr:uid="{4B93E82E-EB52-41E2-9C4C-E949D1A0E545}"/>
    <cellStyle name="Comma 3 2 2 3 2" xfId="597" xr:uid="{57BCD6C0-6ACE-4520-9039-B4826A4F38CE}"/>
    <cellStyle name="Comma 3 2 2 4" xfId="525" xr:uid="{4FA4A6C1-3BD5-4709-A846-0943CC3ECBF2}"/>
    <cellStyle name="Comma 3 2 3" xfId="390" xr:uid="{F4EB334E-F137-46D4-80B2-0774FCA94BEA}"/>
    <cellStyle name="Comma 3 2 3 2" xfId="542" xr:uid="{ABE05FA3-5BC2-4E2F-BACF-730EB6B40563}"/>
    <cellStyle name="Comma 3 2 4" xfId="433" xr:uid="{6D557F01-8F3E-4601-8303-EA59D22F9913}"/>
    <cellStyle name="Comma 3 2 4 2" xfId="585" xr:uid="{ABEFA2B6-08F4-43BF-B883-BE674B4F0569}"/>
    <cellStyle name="Comma 3 2 5" xfId="499" xr:uid="{B41D18E1-BDCA-4603-A554-1B43AB54AE33}"/>
    <cellStyle name="Comma 3 3" xfId="303" xr:uid="{031F0F1D-4C35-4B3D-96FA-D2F50BD0364E}"/>
    <cellStyle name="Comma 3 3 2" xfId="415" xr:uid="{7CFB315C-FA75-433C-BB14-8E88D42FF0C2}"/>
    <cellStyle name="Comma 3 3 2 2" xfId="567" xr:uid="{B6F3EF5D-AB45-4EA8-A16C-D27B9BE41007}"/>
    <cellStyle name="Comma 3 3 3" xfId="444" xr:uid="{F0676B25-A0F6-4824-89F6-A993312F66B6}"/>
    <cellStyle name="Comma 3 3 3 2" xfId="596" xr:uid="{B480E581-F6A6-4B14-8C31-F182AECA4927}"/>
    <cellStyle name="Comma 3 3 4" xfId="524" xr:uid="{76E96C4A-EBD9-42EB-B04F-4E83C35026E4}"/>
    <cellStyle name="Comma 3 4" xfId="94" xr:uid="{00000000-0005-0000-0000-00005F000000}"/>
    <cellStyle name="Comma 3 4 2" xfId="95" xr:uid="{00000000-0005-0000-0000-000060000000}"/>
    <cellStyle name="Comma 3 4 2 2" xfId="306" xr:uid="{0AD80A0A-5807-4A4D-BB17-15FF29B012CE}"/>
    <cellStyle name="Comma 3 4 2 2 2" xfId="418" xr:uid="{0633BD8B-87BD-4593-ABF0-D2E1CE2FFEFF}"/>
    <cellStyle name="Comma 3 4 2 2 2 2" xfId="570" xr:uid="{C17F0F75-1470-4321-9C1D-0E42579E3427}"/>
    <cellStyle name="Comma 3 4 2 2 3" xfId="447" xr:uid="{BEEA2C85-A1A8-4907-AD35-37428085049B}"/>
    <cellStyle name="Comma 3 4 2 2 3 2" xfId="599" xr:uid="{23128E6D-7A13-4482-97FE-FE8AE4FFDFFB}"/>
    <cellStyle name="Comma 3 4 2 2 4" xfId="527" xr:uid="{5C676183-2F43-4BC2-A745-2510526B19F5}"/>
    <cellStyle name="Comma 3 4 2 3" xfId="392" xr:uid="{C081EC1D-65A5-4D0E-BA76-0F904BBDE5D0}"/>
    <cellStyle name="Comma 3 4 2 3 2" xfId="544" xr:uid="{AF29C6CF-BDE6-4A9D-A310-774969320E67}"/>
    <cellStyle name="Comma 3 4 2 4" xfId="435" xr:uid="{77C67BF0-B3DA-4AC9-BAE6-45DDCC4EB738}"/>
    <cellStyle name="Comma 3 4 2 4 2" xfId="587" xr:uid="{82EF744A-793C-47B3-A7AD-B07ACF791E8F}"/>
    <cellStyle name="Comma 3 4 2 5" xfId="501" xr:uid="{41549615-8401-4438-AFAA-D14B3F17B6C4}"/>
    <cellStyle name="Comma 3 4 3" xfId="305" xr:uid="{D7AE69AB-0FB3-4770-8E6B-5E65EDA71BEF}"/>
    <cellStyle name="Comma 3 4 3 2" xfId="417" xr:uid="{4A8DC6C2-DB8C-4A87-8331-227DA3D7316A}"/>
    <cellStyle name="Comma 3 4 3 2 2" xfId="569" xr:uid="{A315AC85-C7E0-49C8-AB12-274E0075AF35}"/>
    <cellStyle name="Comma 3 4 3 3" xfId="446" xr:uid="{1DB7C156-B5DF-4661-9E0E-5DCF635AA77B}"/>
    <cellStyle name="Comma 3 4 3 3 2" xfId="598" xr:uid="{F469A5F0-7925-4202-99C4-CE16ABC79691}"/>
    <cellStyle name="Comma 3 4 3 4" xfId="526" xr:uid="{C7D758AE-A6E2-4605-946C-E5DF0FA2A8F2}"/>
    <cellStyle name="Comma 3 4 4" xfId="391" xr:uid="{D5A13455-6B4A-4083-9154-306D472EBA65}"/>
    <cellStyle name="Comma 3 4 4 2" xfId="543" xr:uid="{4043AE4C-5969-4E4C-A438-3A777D866E08}"/>
    <cellStyle name="Comma 3 4 5" xfId="434" xr:uid="{6644143D-FA07-4654-8C39-EA8F9B7F60B5}"/>
    <cellStyle name="Comma 3 4 5 2" xfId="586" xr:uid="{98BC4098-4F05-4F26-9A64-F9887559BDA4}"/>
    <cellStyle name="Comma 3 4 6" xfId="500" xr:uid="{E4EC5314-1FBD-41BF-BADB-9BA75515B559}"/>
    <cellStyle name="Comma 3 5" xfId="389" xr:uid="{4FAC04A6-D66E-4790-AD92-B09FB8E51FED}"/>
    <cellStyle name="Comma 3 5 2" xfId="541" xr:uid="{F3FAA45D-8C21-4CB1-B6E9-B75DD39B012A}"/>
    <cellStyle name="Comma 3 6" xfId="432" xr:uid="{4295F76F-52C3-4CCB-A3C2-905F9901C2DB}"/>
    <cellStyle name="Comma 3 6 2" xfId="584" xr:uid="{7DCE1F0D-1493-46A9-B3AD-78CA0B9FBEA3}"/>
    <cellStyle name="Comma 3 7" xfId="498" xr:uid="{1FA9B66E-9483-4BEF-9CF7-65539B053161}"/>
    <cellStyle name="Comma 3 8" xfId="614" xr:uid="{7A132CB8-49E3-4060-9BCA-9B672D1C557B}"/>
    <cellStyle name="Comma 4" xfId="96" xr:uid="{00000000-0005-0000-0000-000061000000}"/>
    <cellStyle name="Comma 4 2" xfId="97" xr:uid="{00000000-0005-0000-0000-000062000000}"/>
    <cellStyle name="Comma 4 2 2" xfId="308" xr:uid="{412F1992-C95E-4A27-BEC1-7A1ACB4A6820}"/>
    <cellStyle name="Comma 4 2 2 2" xfId="420" xr:uid="{5CDA5D85-75B3-41FE-9796-2E4E279276E5}"/>
    <cellStyle name="Comma 4 2 2 2 2" xfId="572" xr:uid="{90776E8A-6D45-4535-9187-43547E3E8CDB}"/>
    <cellStyle name="Comma 4 2 2 3" xfId="449" xr:uid="{1F194936-2BDE-497F-8170-44D9AAA4606D}"/>
    <cellStyle name="Comma 4 2 2 3 2" xfId="601" xr:uid="{E9918268-CABD-4AA3-B8F6-029CDB91A243}"/>
    <cellStyle name="Comma 4 2 2 4" xfId="529" xr:uid="{E62ED2D5-BFEB-4FCC-80CF-7DC21EB76417}"/>
    <cellStyle name="Comma 4 2 3" xfId="394" xr:uid="{A68464E3-0877-4E0E-998B-4AAE61B6B61F}"/>
    <cellStyle name="Comma 4 2 3 2" xfId="546" xr:uid="{18A50524-8E5E-44E6-A10F-490C290C995A}"/>
    <cellStyle name="Comma 4 2 4" xfId="437" xr:uid="{E3063F31-C1FC-491C-A0E9-EBB040AB3147}"/>
    <cellStyle name="Comma 4 2 4 2" xfId="589" xr:uid="{7A2DFAF2-229B-4326-8A64-696CEB77F1C7}"/>
    <cellStyle name="Comma 4 2 5" xfId="503" xr:uid="{5FBDE5F1-D6ED-4574-A291-CA824916B87C}"/>
    <cellStyle name="Comma 4 3" xfId="307" xr:uid="{B8CFB822-9B1E-406E-B6A5-833E66FEF9C5}"/>
    <cellStyle name="Comma 4 3 2" xfId="419" xr:uid="{01ABE7DC-7373-467D-9A57-A3D1C0CABC77}"/>
    <cellStyle name="Comma 4 3 2 2" xfId="571" xr:uid="{DC812A12-577E-4A53-8E0C-145C4EE386BF}"/>
    <cellStyle name="Comma 4 3 3" xfId="448" xr:uid="{4F829BB3-5656-44A3-8956-EC90A9B088F2}"/>
    <cellStyle name="Comma 4 3 3 2" xfId="600" xr:uid="{C2273AD4-540E-43E8-89D0-8FF749DC7EED}"/>
    <cellStyle name="Comma 4 3 4" xfId="528" xr:uid="{5FEF7790-4D78-44ED-B672-921B8A95BC89}"/>
    <cellStyle name="Comma 4 4" xfId="393" xr:uid="{3DEB5F25-4259-444E-9C50-034ACC28FED9}"/>
    <cellStyle name="Comma 4 4 2" xfId="545" xr:uid="{CFE9D713-B75A-4A6C-A688-20064F0CC63C}"/>
    <cellStyle name="Comma 4 5" xfId="436" xr:uid="{EFE3EA9F-A849-4FD0-963A-1A115DC2062A}"/>
    <cellStyle name="Comma 4 5 2" xfId="588" xr:uid="{9952C62D-73BA-4C97-BD46-093AB6744645}"/>
    <cellStyle name="Comma 4 6" xfId="502" xr:uid="{A6638957-53EA-4F7E-82C2-DEF2E7D3870F}"/>
    <cellStyle name="Comma 4 7" xfId="615" xr:uid="{DD4E3E7E-9FCB-4C1D-A07C-6166A780A8E8}"/>
    <cellStyle name="Comma 5" xfId="98" xr:uid="{00000000-0005-0000-0000-000063000000}"/>
    <cellStyle name="Comma 5 2" xfId="99" xr:uid="{00000000-0005-0000-0000-000064000000}"/>
    <cellStyle name="Comma 5 2 2" xfId="310" xr:uid="{738CF454-3D9A-4109-BFD8-A179429EA14F}"/>
    <cellStyle name="Comma 5 2 2 2" xfId="422" xr:uid="{CC12E2C2-D5D7-425B-866B-68218FE267A2}"/>
    <cellStyle name="Comma 5 2 2 2 2" xfId="574" xr:uid="{01EEC11F-8716-412A-9231-B60CDD63F7DE}"/>
    <cellStyle name="Comma 5 2 2 3" xfId="451" xr:uid="{9D70B76E-77DA-4D6B-A8D4-296CDCBBFF02}"/>
    <cellStyle name="Comma 5 2 2 3 2" xfId="603" xr:uid="{E5C5757C-0493-4BBF-A2FE-2ED266B0F110}"/>
    <cellStyle name="Comma 5 2 2 4" xfId="531" xr:uid="{DC85FB4B-6F2F-4D37-A11F-935DE1BE7AB7}"/>
    <cellStyle name="Comma 5 2 3" xfId="396" xr:uid="{D678871E-EC7A-4C46-A661-4F337EDFDA40}"/>
    <cellStyle name="Comma 5 2 3 2" xfId="548" xr:uid="{37E04066-AE6B-44A1-80CE-2F0B98F8F20F}"/>
    <cellStyle name="Comma 5 2 4" xfId="439" xr:uid="{FBC5DF6A-5F27-49B3-BD08-DB8C2B2F89B9}"/>
    <cellStyle name="Comma 5 2 4 2" xfId="591" xr:uid="{1C73B0DC-2EB8-46D3-B0FA-95608A03E615}"/>
    <cellStyle name="Comma 5 2 5" xfId="505" xr:uid="{1A92E980-38BF-45EA-B5FA-E596653AA89B}"/>
    <cellStyle name="Comma 5 3" xfId="309" xr:uid="{ED5D28FD-441B-470B-8430-F04DE23D0291}"/>
    <cellStyle name="Comma 5 3 2" xfId="421" xr:uid="{24B85647-B4F5-4303-9508-41A2544521A4}"/>
    <cellStyle name="Comma 5 3 2 2" xfId="573" xr:uid="{2AAC517C-4AA8-45EE-A493-1FB71DD8AEFC}"/>
    <cellStyle name="Comma 5 3 3" xfId="450" xr:uid="{3D11E209-B23B-4EBD-AB28-1BA6C48DE9B7}"/>
    <cellStyle name="Comma 5 3 3 2" xfId="602" xr:uid="{BA175155-55A7-4660-B1DB-1E8C8F57CB76}"/>
    <cellStyle name="Comma 5 3 4" xfId="530" xr:uid="{E13CE69D-E159-46E3-B07D-832B8177BC78}"/>
    <cellStyle name="Comma 5 4" xfId="395" xr:uid="{83133477-E95D-4393-930A-AE37F7515CD9}"/>
    <cellStyle name="Comma 5 4 2" xfId="547" xr:uid="{BAFAC892-2072-437D-8D07-27B659991EEE}"/>
    <cellStyle name="Comma 5 5" xfId="438" xr:uid="{C822AC91-3F30-45B4-9C63-2994B35B4C34}"/>
    <cellStyle name="Comma 5 5 2" xfId="590" xr:uid="{498F3DBD-2CC3-4B27-BE8C-EF3781DC740B}"/>
    <cellStyle name="Comma 5 6" xfId="504" xr:uid="{DE27F405-A49E-4469-AC0A-5DE4974D931D}"/>
    <cellStyle name="Comma 6" xfId="100" xr:uid="{00000000-0005-0000-0000-000065000000}"/>
    <cellStyle name="Comma 6 2" xfId="101" xr:uid="{00000000-0005-0000-0000-000066000000}"/>
    <cellStyle name="Comma 6 2 2" xfId="312" xr:uid="{EECE8531-542F-440C-BBE4-32BB79A722F6}"/>
    <cellStyle name="Comma 6 2 2 2" xfId="424" xr:uid="{22987DC2-B19F-4626-A105-302987DE6333}"/>
    <cellStyle name="Comma 6 2 2 2 2" xfId="576" xr:uid="{5160B4AE-A1D6-491B-97BD-94CDACEE06E0}"/>
    <cellStyle name="Comma 6 2 2 3" xfId="453" xr:uid="{D30889B9-38B9-44A6-A008-03F004CC68BB}"/>
    <cellStyle name="Comma 6 2 2 3 2" xfId="605" xr:uid="{1EAC69EE-55AA-4E8C-B94A-2CB73D5B2870}"/>
    <cellStyle name="Comma 6 2 2 4" xfId="533" xr:uid="{E0B07E9C-880B-4221-AAF6-CF95C30E1396}"/>
    <cellStyle name="Comma 6 2 3" xfId="398" xr:uid="{876D34D6-9A9F-47D6-B0C4-34CEAF2D59FE}"/>
    <cellStyle name="Comma 6 2 3 2" xfId="550" xr:uid="{152945F1-EF83-4FD0-A540-BAE7498ED928}"/>
    <cellStyle name="Comma 6 2 4" xfId="441" xr:uid="{0E4FDE65-E143-4CF5-B84D-A3DDCB4D2F4D}"/>
    <cellStyle name="Comma 6 2 4 2" xfId="593" xr:uid="{397C920C-E58D-4E9D-9961-9404B0D381E1}"/>
    <cellStyle name="Comma 6 2 5" xfId="507" xr:uid="{921A02C0-6F9A-4362-9C26-0000CE664234}"/>
    <cellStyle name="Comma 6 3" xfId="311" xr:uid="{33605D0E-FA4D-4292-AA05-28F91A33D74A}"/>
    <cellStyle name="Comma 6 3 2" xfId="423" xr:uid="{6FA929BA-2118-4384-89C8-49E56420D23F}"/>
    <cellStyle name="Comma 6 3 2 2" xfId="575" xr:uid="{E39D6925-9879-4EBE-82CF-FCE780865AAA}"/>
    <cellStyle name="Comma 6 3 3" xfId="452" xr:uid="{84D5A3AD-1391-4CEC-B275-3662B9B1FF96}"/>
    <cellStyle name="Comma 6 3 3 2" xfId="604" xr:uid="{FD11FEF6-6E34-4560-B939-7ACD717FFC8A}"/>
    <cellStyle name="Comma 6 3 4" xfId="532" xr:uid="{9A140B8B-8C12-4468-93F5-806302D82CD6}"/>
    <cellStyle name="Comma 6 4" xfId="397" xr:uid="{D451A34E-029E-4B2B-9D33-2A5EA88BCD57}"/>
    <cellStyle name="Comma 6 4 2" xfId="549" xr:uid="{955A8AF8-1B3F-4C88-9CA0-E9CE87E8D1FB}"/>
    <cellStyle name="Comma 6 5" xfId="440" xr:uid="{A0EE1FBA-5E6C-4C3D-9955-6609B8F52F31}"/>
    <cellStyle name="Comma 6 5 2" xfId="592" xr:uid="{7F02A1C6-D6E6-434E-9EC4-1B140EED549C}"/>
    <cellStyle name="Comma 6 6" xfId="506" xr:uid="{D66408B9-D509-4575-A83A-F7F89D31232D}"/>
    <cellStyle name="Currency 2" xfId="102" xr:uid="{00000000-0005-0000-0000-000067000000}"/>
    <cellStyle name="Date" xfId="103" xr:uid="{00000000-0005-0000-0000-000068000000}"/>
    <cellStyle name="Dezimal [0]_Nossner_Brücke" xfId="104" xr:uid="{00000000-0005-0000-0000-000069000000}"/>
    <cellStyle name="Dezimal_en_Master" xfId="105" xr:uid="{00000000-0005-0000-0000-00006A000000}"/>
    <cellStyle name="Divider" xfId="106" xr:uid="{00000000-0005-0000-0000-00006B000000}"/>
    <cellStyle name="Excel Built-in Currency" xfId="616" xr:uid="{16C07687-7E66-4F9A-8C50-C30AF440D038}"/>
    <cellStyle name="Excel Built-in Explanatory Text" xfId="617" xr:uid="{A48DE142-3091-4B37-B0AC-5C9419CB5CE9}"/>
    <cellStyle name="Excel Built-in Normal" xfId="107" xr:uid="{00000000-0005-0000-0000-00006C000000}"/>
    <cellStyle name="Excel Built-in Normal 1" xfId="313" xr:uid="{CA2ABCE6-B02F-4548-A7D6-B9CD39AB76E4}"/>
    <cellStyle name="Excel Built-in Normal 1 2" xfId="618" xr:uid="{0848E3ED-8F8B-4E82-A739-99B820AC6B43}"/>
    <cellStyle name="Excel Built-in Normal 2" xfId="108" xr:uid="{00000000-0005-0000-0000-00006D000000}"/>
    <cellStyle name="Excel Built-in Normal 2 2" xfId="109" xr:uid="{00000000-0005-0000-0000-00006E000000}"/>
    <cellStyle name="Excel Built-in Normal 2 3" xfId="619" xr:uid="{C56C972D-10EF-4C51-AEC3-E1ACE767CB46}"/>
    <cellStyle name="Excel Built-in Normal 3" xfId="110" xr:uid="{00000000-0005-0000-0000-00006F000000}"/>
    <cellStyle name="Excel Built-in Normal 4" xfId="314" xr:uid="{C21DFC2B-5BB4-492C-8F82-38D8EFC8FF65}"/>
    <cellStyle name="Excel Built-in Normal 7" xfId="607" xr:uid="{AAB38B27-31D3-4358-A10C-9DC1C7AA8FF0}"/>
    <cellStyle name="Excel_BuiltIn_Good" xfId="620" xr:uid="{CB3F294E-BC92-448B-B6CE-A62E6C610C84}"/>
    <cellStyle name="Explanatory Text 2" xfId="111" xr:uid="{00000000-0005-0000-0000-000070000000}"/>
    <cellStyle name="Explanatory Text 2 2" xfId="621" xr:uid="{B6454AE0-0929-4A4A-A119-8B6BA0BF50F3}"/>
    <cellStyle name="Explanatory Text 3" xfId="112" xr:uid="{00000000-0005-0000-0000-000071000000}"/>
    <cellStyle name="Fixed" xfId="113" xr:uid="{00000000-0005-0000-0000-000072000000}"/>
    <cellStyle name="Heading1" xfId="114" xr:uid="{00000000-0005-0000-0000-000073000000}"/>
    <cellStyle name="Heading2" xfId="115" xr:uid="{00000000-0005-0000-0000-000074000000}"/>
    <cellStyle name="Headline I" xfId="116" xr:uid="{00000000-0005-0000-0000-000075000000}"/>
    <cellStyle name="Headline II" xfId="117" xr:uid="{00000000-0005-0000-0000-000076000000}"/>
    <cellStyle name="Headline III" xfId="118" xr:uid="{00000000-0005-0000-0000-000077000000}"/>
    <cellStyle name="Hyperlink 2" xfId="119" xr:uid="{00000000-0005-0000-0000-000079000000}"/>
    <cellStyle name="Ievade" xfId="339" xr:uid="{00000000-0005-0000-0000-00007A000000}"/>
    <cellStyle name="Ievade 2" xfId="315" xr:uid="{D3C53695-7D23-4D44-B797-8918F46C49C5}"/>
    <cellStyle name="Izcēlums (1. veids)" xfId="344" builtinId="29" customBuiltin="1"/>
    <cellStyle name="Izcēlums (2. veids)" xfId="348" builtinId="33" customBuiltin="1"/>
    <cellStyle name="Izcēlums (3. veids)" xfId="352" builtinId="37" customBuiltin="1"/>
    <cellStyle name="Izcēlums (4. veids)" xfId="356" builtinId="41" customBuiltin="1"/>
    <cellStyle name="Izcēlums (5. veids)" xfId="360" builtinId="45" customBuiltin="1"/>
    <cellStyle name="Izcēlums (6. veids)" xfId="364" builtinId="49" customBuiltin="1"/>
    <cellStyle name="Izcēlums1" xfId="120" xr:uid="{00000000-0005-0000-0000-00007B000000}"/>
    <cellStyle name="Izcēlums2" xfId="121" xr:uid="{00000000-0005-0000-0000-00007C000000}"/>
    <cellStyle name="Izcēlums3" xfId="122" xr:uid="{00000000-0005-0000-0000-00007D000000}"/>
    <cellStyle name="Izcēlums4" xfId="123" xr:uid="{00000000-0005-0000-0000-00007E000000}"/>
    <cellStyle name="Izcēlums5" xfId="124" xr:uid="{00000000-0005-0000-0000-00007F000000}"/>
    <cellStyle name="Izcēlums6" xfId="125" xr:uid="{00000000-0005-0000-0000-000080000000}"/>
    <cellStyle name="Izvade" xfId="340" xr:uid="{00000000-0005-0000-0000-000081000000}"/>
    <cellStyle name="Izvade 2" xfId="316" xr:uid="{A79FF442-6A7A-4DB7-9CB6-793E14E0093A}"/>
    <cellStyle name="Īįū÷ķūé_laroux" xfId="126" xr:uid="{00000000-0005-0000-0000-000082000000}"/>
    <cellStyle name="Komats 2" xfId="317" xr:uid="{0F42422C-D65D-4B1F-A543-A919646DBEB8}"/>
    <cellStyle name="Komats 2 2" xfId="425" xr:uid="{5B313971-CF41-4A0B-89FE-F3721A0C8364}"/>
    <cellStyle name="Komats 2 2 2" xfId="577" xr:uid="{076D43CC-8DD6-4AB7-835A-2389E3702A6C}"/>
    <cellStyle name="Komats 2 3" xfId="454" xr:uid="{43BB52CA-2881-49E3-B1DE-8CC5F2E0BC39}"/>
    <cellStyle name="Komats 2 3 2" xfId="606" xr:uid="{9D667FB5-B94A-4A23-92DB-3247E0B65B8F}"/>
    <cellStyle name="Komats 2 4" xfId="534" xr:uid="{45DD7EEF-E43E-4496-A9B0-1914063A8F31}"/>
    <cellStyle name="Komats 2 5" xfId="622" xr:uid="{259E1542-7917-49AC-BC6C-A12495BF196C}"/>
    <cellStyle name="Komats 3" xfId="623" xr:uid="{BDD59C03-76F5-4893-A471-E0DAB9BF73CD}"/>
    <cellStyle name="Komats 3 2" xfId="624" xr:uid="{03824795-BDBA-4667-BAFC-30599B0EAFB9}"/>
    <cellStyle name="Komats 4" xfId="625" xr:uid="{A55AC29D-5468-47E7-81A9-5F95413F232F}"/>
    <cellStyle name="Kopsumma" xfId="343" xr:uid="{00000000-0005-0000-0000-000083000000}"/>
    <cellStyle name="Kopsumma 2" xfId="318" xr:uid="{734D5AC9-59C4-4D1E-BAAC-8BCECE51CB42}"/>
    <cellStyle name="Labs" xfId="127" builtinId="26" customBuiltin="1"/>
    <cellStyle name="Neitrāls" xfId="338" xr:uid="{00000000-0005-0000-0000-000085000000}"/>
    <cellStyle name="Norm੎੎" xfId="128" xr:uid="{00000000-0005-0000-0000-000086000000}"/>
    <cellStyle name="Normaali_light-98_gun" xfId="129" xr:uid="{00000000-0005-0000-0000-000087000000}"/>
    <cellStyle name="Normal 10" xfId="130" xr:uid="{00000000-0005-0000-0000-000089000000}"/>
    <cellStyle name="Normal 10 10" xfId="608" xr:uid="{22D0445F-F1DD-4BB2-AF9C-EDAD562247C3}"/>
    <cellStyle name="Normal 10 2" xfId="131" xr:uid="{00000000-0005-0000-0000-00008A000000}"/>
    <cellStyle name="Normal 10 3" xfId="319" xr:uid="{DABC9A17-4DED-4BBA-A452-A748BFC5FBBE}"/>
    <cellStyle name="Normal 108" xfId="132" xr:uid="{00000000-0005-0000-0000-00008B000000}"/>
    <cellStyle name="Normal 108 2" xfId="133" xr:uid="{00000000-0005-0000-0000-00008C000000}"/>
    <cellStyle name="Normal 11" xfId="134" xr:uid="{00000000-0005-0000-0000-00008D000000}"/>
    <cellStyle name="Normal 11 2" xfId="135" xr:uid="{00000000-0005-0000-0000-00008E000000}"/>
    <cellStyle name="Normal 11 2 2" xfId="136" xr:uid="{00000000-0005-0000-0000-00008F000000}"/>
    <cellStyle name="Normal 11 4" xfId="137" xr:uid="{00000000-0005-0000-0000-000090000000}"/>
    <cellStyle name="Normal 12" xfId="138" xr:uid="{00000000-0005-0000-0000-000091000000}"/>
    <cellStyle name="Normal 12 2" xfId="139" xr:uid="{00000000-0005-0000-0000-000092000000}"/>
    <cellStyle name="Normal 12 2 2" xfId="140" xr:uid="{00000000-0005-0000-0000-000093000000}"/>
    <cellStyle name="Normal 12 2 2 2" xfId="400" xr:uid="{A9F33616-76E5-4913-97D1-4F45B63475C7}"/>
    <cellStyle name="Normal 12 2 2 2 2" xfId="552" xr:uid="{AC2ADD4D-F7EC-4D22-B098-3D528637AB04}"/>
    <cellStyle name="Normal 12 2 2 3" xfId="509" xr:uid="{890FDCAB-E800-4355-99DD-8583599746E9}"/>
    <cellStyle name="Normal 12 2 3" xfId="399" xr:uid="{C75DCCDB-CDE6-4AB0-8964-336888CEA468}"/>
    <cellStyle name="Normal 12 2 3 2" xfId="551" xr:uid="{A45891E3-35C2-48FF-9C61-F2E31BBF71F9}"/>
    <cellStyle name="Normal 12 2 4" xfId="508" xr:uid="{E0633BE5-A280-44B3-BDED-45FFDCDB19F0}"/>
    <cellStyle name="Normal 12 3" xfId="141" xr:uid="{00000000-0005-0000-0000-000094000000}"/>
    <cellStyle name="Normal 12 4" xfId="142" xr:uid="{00000000-0005-0000-0000-000095000000}"/>
    <cellStyle name="Normal 12 4 2" xfId="143" xr:uid="{00000000-0005-0000-0000-000096000000}"/>
    <cellStyle name="Normal 12 5" xfId="626" xr:uid="{086B0D79-4EA5-4F13-9289-403B1D744F3A}"/>
    <cellStyle name="Normal 13" xfId="144" xr:uid="{00000000-0005-0000-0000-000097000000}"/>
    <cellStyle name="Normal 13 2" xfId="627" xr:uid="{D5A0F4C6-CFAD-4812-97CA-A75B30C802B4}"/>
    <cellStyle name="Normal 14" xfId="145" xr:uid="{00000000-0005-0000-0000-000098000000}"/>
    <cellStyle name="Normal 14 2" xfId="628" xr:uid="{8D7B8A03-7A65-45EA-A649-4EEA425AF5C9}"/>
    <cellStyle name="Normal 15" xfId="320" xr:uid="{8D7AF725-2C35-403F-A49D-BACFB919351F}"/>
    <cellStyle name="Normal 15 3" xfId="146" xr:uid="{00000000-0005-0000-0000-000099000000}"/>
    <cellStyle name="Normal 15 3 2" xfId="147" xr:uid="{00000000-0005-0000-0000-00009A000000}"/>
    <cellStyle name="Normal 15 3 2 2" xfId="402" xr:uid="{E99D24D8-BF2F-495A-82DC-BEE43CEB11D0}"/>
    <cellStyle name="Normal 15 3 2 2 2" xfId="554" xr:uid="{AF3AFB6A-8C4F-4E8A-B468-DF629620DFCA}"/>
    <cellStyle name="Normal 15 3 2 3" xfId="511" xr:uid="{2D21C1B3-C5D3-4A23-A2D4-5CB1962F200F}"/>
    <cellStyle name="Normal 15 3 3" xfId="401" xr:uid="{E558BA78-EFC9-4B47-8922-D74D6BDDF3C6}"/>
    <cellStyle name="Normal 15 3 3 2" xfId="553" xr:uid="{D02D8AE2-EBBF-4725-9E71-B7D7852D2CEF}"/>
    <cellStyle name="Normal 15 3 4" xfId="510" xr:uid="{4CEDDA4B-ACFB-4CBC-AF31-B20011512A46}"/>
    <cellStyle name="Normal 15_1.TS_IS" xfId="148" xr:uid="{00000000-0005-0000-0000-00009B000000}"/>
    <cellStyle name="Normal 16" xfId="368" xr:uid="{4BC95D6F-9EE7-4B5D-B108-013835C2650E}"/>
    <cellStyle name="Normal 16 2" xfId="473" xr:uid="{D1AA43AE-58EE-4BF3-B90E-9D91F4C6CA6B}"/>
    <cellStyle name="Normal 17" xfId="377" xr:uid="{08752588-1693-4774-BB8F-7D0BF42DFA3E}"/>
    <cellStyle name="Normal 17 2" xfId="482" xr:uid="{FA3FA0C6-90C1-4AC0-808D-CDBF96C35A2D}"/>
    <cellStyle name="Normal 175" xfId="629" xr:uid="{9C2AB0AC-08A3-4C41-889D-73C80E5BE5B9}"/>
    <cellStyle name="Normal 18" xfId="375" xr:uid="{84CD7BC4-B461-41C8-98DB-C207B0957372}"/>
    <cellStyle name="Normal 18 2" xfId="480" xr:uid="{0BFFF6D4-D5F3-44D2-A729-41AC30CD5097}"/>
    <cellStyle name="Normal 18 3 7" xfId="149" xr:uid="{00000000-0005-0000-0000-00009C000000}"/>
    <cellStyle name="Normal 18 3 7 2" xfId="150" xr:uid="{00000000-0005-0000-0000-00009D000000}"/>
    <cellStyle name="Normal 19" xfId="376" xr:uid="{2C359EE5-FDCF-4732-863E-12E36A9C9C1B}"/>
    <cellStyle name="Normal 19 2" xfId="481" xr:uid="{447EEAF7-80D9-4F89-AB1E-3667A52195D1}"/>
    <cellStyle name="Normal 192" xfId="495" xr:uid="{086696D7-84FF-46C3-9007-8649ABA163B7}"/>
    <cellStyle name="Normal 196" xfId="494" xr:uid="{B563B58C-6D35-4D99-94C7-92E0C094D16F}"/>
    <cellStyle name="Normal 2" xfId="151" xr:uid="{00000000-0005-0000-0000-00009E000000}"/>
    <cellStyle name="Normal 2 10" xfId="492" xr:uid="{3C299B79-5A73-4477-A326-80F3254198A0}"/>
    <cellStyle name="Normal 2 11" xfId="630" xr:uid="{67E4131B-E8F2-4E0A-97B5-A07EBE0D48B7}"/>
    <cellStyle name="Normal 2 2" xfId="152" xr:uid="{00000000-0005-0000-0000-00009F000000}"/>
    <cellStyle name="Normal 2 2 2" xfId="153" xr:uid="{00000000-0005-0000-0000-0000A0000000}"/>
    <cellStyle name="Normal 2 2 2 2" xfId="631" xr:uid="{90F47994-BAA0-49D6-98CC-B3FEE04705CF}"/>
    <cellStyle name="Normal 2 2 2 3 2" xfId="154" xr:uid="{00000000-0005-0000-0000-0000A1000000}"/>
    <cellStyle name="Normal 2 2 3" xfId="637" xr:uid="{4AA73655-5581-498F-9797-0937784C68A5}"/>
    <cellStyle name="Normal 2 2_celt_darbi" xfId="155" xr:uid="{00000000-0005-0000-0000-0000A2000000}"/>
    <cellStyle name="Normal 2 3" xfId="156" xr:uid="{00000000-0005-0000-0000-0000A3000000}"/>
    <cellStyle name="Normal 2 4" xfId="157" xr:uid="{00000000-0005-0000-0000-0000A4000000}"/>
    <cellStyle name="Normal 2 4 2" xfId="632" xr:uid="{95BFDB58-D111-4983-9232-BF45FD1CC0DF}"/>
    <cellStyle name="Normal 2 5" xfId="158" xr:uid="{00000000-0005-0000-0000-0000A5000000}"/>
    <cellStyle name="Normal 2 6" xfId="321" xr:uid="{923C7695-0D2C-4E43-ACAF-4E187813F335}"/>
    <cellStyle name="Normal 2 6 2" xfId="426" xr:uid="{72C0BFE8-F4FA-4DDF-A0AA-A6CB6DEA1460}"/>
    <cellStyle name="Normal 2 6 2 2" xfId="578" xr:uid="{C7832086-00B0-4924-BE3A-853BCDC53FF0}"/>
    <cellStyle name="Normal 2 6 3" xfId="535" xr:uid="{570707DE-9D3C-42BF-8833-96F783CAE5FF}"/>
    <cellStyle name="Normal 2 7" xfId="322" xr:uid="{415F1F82-1677-4FE1-BD64-A6C95F58C784}"/>
    <cellStyle name="Normal 2 7 2" xfId="427" xr:uid="{A8829852-9CE4-443D-8B8C-4043E10DAE2E}"/>
    <cellStyle name="Normal 2 7 2 2" xfId="579" xr:uid="{B2CA3750-76FF-4BB7-AA35-67C100EF1CC9}"/>
    <cellStyle name="Normal 2 7 3" xfId="536" xr:uid="{2283FB58-4273-4358-95F2-E91C5FAAA793}"/>
    <cellStyle name="Normal 2 8" xfId="323" xr:uid="{C5FC14E1-4928-4117-8CB5-64FBCF8ECA17}"/>
    <cellStyle name="Normal 2 8 2" xfId="428" xr:uid="{D4AEF327-9EC8-48DB-87BF-F9D3120B7D4D}"/>
    <cellStyle name="Normal 2 8 2 2" xfId="580" xr:uid="{0C6635D1-237B-40EA-9550-A5022A7A75E7}"/>
    <cellStyle name="Normal 2 8 3" xfId="537" xr:uid="{1160083F-7D1D-476B-B260-0EBD36BDDF48}"/>
    <cellStyle name="Normal 2 9" xfId="324" xr:uid="{5DAC220E-C174-47E1-8A79-53DBE2D22A21}"/>
    <cellStyle name="Normal 2 9 2" xfId="429" xr:uid="{9F121455-0539-45E1-B664-2971C8D7E6AC}"/>
    <cellStyle name="Normal 2 9 2 2" xfId="581" xr:uid="{90E04195-4F0D-4F5C-8099-8E64A860ABD9}"/>
    <cellStyle name="Normal 2 9 3" xfId="538" xr:uid="{7BB8216B-B0D0-41B4-B749-5CF5AB7B3F48}"/>
    <cellStyle name="Normal 2_ail" xfId="159" xr:uid="{00000000-0005-0000-0000-0000A6000000}"/>
    <cellStyle name="Normal 20" xfId="384" xr:uid="{8D3531BE-99E2-4759-987A-809CA8CECD8E}"/>
    <cellStyle name="Normal 20 2" xfId="489" xr:uid="{2B867AD7-4E7E-4D2E-84B9-C907C217C6FA}"/>
    <cellStyle name="Normal 21" xfId="372" xr:uid="{B88FCA6D-B45D-4FBD-9ABB-7AD1CAF92F68}"/>
    <cellStyle name="Normal 21 2" xfId="477" xr:uid="{DE881DF3-1D66-4BC5-A36F-2E72CB5D0D29}"/>
    <cellStyle name="Normal 22" xfId="371" xr:uid="{76A05AA6-17C1-497B-8666-8A72D4878937}"/>
    <cellStyle name="Normal 22 2" xfId="476" xr:uid="{0F1FA02D-D1D3-4195-8F85-7C9C742E0FAB}"/>
    <cellStyle name="Normal 23" xfId="374" xr:uid="{86FCA145-06C8-495C-834B-07A436C1FC83}"/>
    <cellStyle name="Normal 23 2" xfId="479" xr:uid="{D412BA03-78FF-4744-8FC2-EE887D8EBC22}"/>
    <cellStyle name="Normal 24" xfId="382" xr:uid="{FCCCE9C2-7087-4BF4-95FA-091CC1A1705B}"/>
    <cellStyle name="Normal 24 2" xfId="487" xr:uid="{B5D34A00-9187-4A93-82D8-1A0C3C9CD223}"/>
    <cellStyle name="Normal 25" xfId="369" xr:uid="{5B12A21B-A69B-470D-83E2-93218FE10183}"/>
    <cellStyle name="Normal 25 2" xfId="474" xr:uid="{C6E4AE5B-A7EA-4D1B-B62C-7C4553532925}"/>
    <cellStyle name="Normal 26" xfId="385" xr:uid="{6ADE7178-FF36-4D5F-B0EF-EB76FD9CD1C0}"/>
    <cellStyle name="Normal 26 2" xfId="490" xr:uid="{8DB71540-215E-4226-BA7E-79FB49BA3D7F}"/>
    <cellStyle name="Normal 27" xfId="160" xr:uid="{00000000-0005-0000-0000-0000A7000000}"/>
    <cellStyle name="Normal 28" xfId="370" xr:uid="{ECADA0FC-6C06-41ED-A662-A558DF65809B}"/>
    <cellStyle name="Normal 28 2" xfId="475" xr:uid="{7F75F720-D901-4C84-B2B2-17DF4E0D3942}"/>
    <cellStyle name="Normal 29" xfId="379" xr:uid="{64C28948-F020-4A7D-8A53-34A06F5BE1ED}"/>
    <cellStyle name="Normal 29 2" xfId="484" xr:uid="{78555011-4C51-409C-A86D-4E47D4B13787}"/>
    <cellStyle name="Normal 3" xfId="161" xr:uid="{00000000-0005-0000-0000-0000A8000000}"/>
    <cellStyle name="Normal 3 2" xfId="162" xr:uid="{00000000-0005-0000-0000-0000A9000000}"/>
    <cellStyle name="Normal 3 2 2 2" xfId="163" xr:uid="{00000000-0005-0000-0000-0000AA000000}"/>
    <cellStyle name="Normal 3 3" xfId="164" xr:uid="{00000000-0005-0000-0000-0000AB000000}"/>
    <cellStyle name="Normal 3 4" xfId="165" xr:uid="{00000000-0005-0000-0000-0000AC000000}"/>
    <cellStyle name="Normal 3_celt_darbi" xfId="166" xr:uid="{00000000-0005-0000-0000-0000AD000000}"/>
    <cellStyle name="Normal 30" xfId="381" xr:uid="{4BADAC08-340F-467D-B3A0-CDC9A83AD6BE}"/>
    <cellStyle name="Normal 30 2" xfId="486" xr:uid="{03F83192-1406-4481-ABE9-12116D36FD58}"/>
    <cellStyle name="Normal 31" xfId="373" xr:uid="{D9D0C11F-B0B9-42CA-97F6-F4FBA251991C}"/>
    <cellStyle name="Normal 31 2" xfId="478" xr:uid="{C3BCA45F-16AA-40BB-B268-342253ACF29B}"/>
    <cellStyle name="Normal 32" xfId="386" xr:uid="{95D7047B-D12E-4CA1-8A80-3A0B30550840}"/>
    <cellStyle name="Normal 32 2" xfId="491" xr:uid="{918CCDF2-54EC-4D6C-9CC5-3879DEBD4672}"/>
    <cellStyle name="Normal 33" xfId="383" xr:uid="{E40809D3-37D3-41E2-A9AC-45FB63027E41}"/>
    <cellStyle name="Normal 33 2" xfId="488" xr:uid="{36D9211E-B40F-4E58-9554-A350D444F9D6}"/>
    <cellStyle name="Normal 34" xfId="380" xr:uid="{BD55CC42-CC82-42C5-AEB0-A5F811CB6006}"/>
    <cellStyle name="Normal 34 2" xfId="485" xr:uid="{3DCB7A84-FED9-4050-83BD-EE50A79C8DAB}"/>
    <cellStyle name="Normal 35" xfId="633" xr:uid="{634AAA00-1ACA-4157-AB8D-BA64929A9F0B}"/>
    <cellStyle name="Normal 4" xfId="167" xr:uid="{00000000-0005-0000-0000-0000AE000000}"/>
    <cellStyle name="Normal 4 2" xfId="168" xr:uid="{00000000-0005-0000-0000-0000AF000000}"/>
    <cellStyle name="Normal 4 2 2" xfId="169" xr:uid="{00000000-0005-0000-0000-0000B0000000}"/>
    <cellStyle name="Normal 4 3" xfId="170" xr:uid="{00000000-0005-0000-0000-0000B1000000}"/>
    <cellStyle name="Normal 4 3 2" xfId="404" xr:uid="{D6AC9A25-A35B-4CC0-8275-FE4C2F7A0D26}"/>
    <cellStyle name="Normal 4 3 2 2" xfId="556" xr:uid="{E8029D46-24F7-4778-9F55-54D9B729C670}"/>
    <cellStyle name="Normal 4 3 3" xfId="513" xr:uid="{E6F10E95-E34D-4875-904B-4444B792EDAD}"/>
    <cellStyle name="Normal 4 3 4" xfId="635" xr:uid="{C0A087F3-9C76-4C13-B3BC-7DAD14055F0F}"/>
    <cellStyle name="Normal 4 4" xfId="403" xr:uid="{EBFFB21C-C638-493C-A834-56A22183ADC5}"/>
    <cellStyle name="Normal 4 4 2" xfId="555" xr:uid="{DBE5A47E-791D-450A-B05D-5208A1095C44}"/>
    <cellStyle name="Normal 4 5" xfId="512" xr:uid="{48C92DBA-10BF-4612-80AA-E233DB191D11}"/>
    <cellStyle name="Normal 4 6" xfId="634" xr:uid="{F1F2DD5A-981C-40D4-8B20-903C1DF8B290}"/>
    <cellStyle name="Normal 43" xfId="636" xr:uid="{82E42507-52CE-455C-9AF6-306A52B25D80}"/>
    <cellStyle name="Normal 44" xfId="171" xr:uid="{00000000-0005-0000-0000-0000B2000000}"/>
    <cellStyle name="Normal 5" xfId="172" xr:uid="{00000000-0005-0000-0000-0000B3000000}"/>
    <cellStyle name="Normal 5 2" xfId="173" xr:uid="{00000000-0005-0000-0000-0000B4000000}"/>
    <cellStyle name="Normal 5 2 2" xfId="174" xr:uid="{00000000-0005-0000-0000-0000B5000000}"/>
    <cellStyle name="Normal 5 2 2 2" xfId="175" xr:uid="{00000000-0005-0000-0000-0000B6000000}"/>
    <cellStyle name="Normal 5 2 2 2 2" xfId="406" xr:uid="{DA883941-4ED7-4746-A3AE-D15E59CD83C6}"/>
    <cellStyle name="Normal 5 2 2 2 2 2" xfId="558" xr:uid="{D541B4ED-62AC-4150-8EA8-0049404949F1}"/>
    <cellStyle name="Normal 5 2 2 2 3" xfId="515" xr:uid="{F4579496-B7C9-4512-9AA6-FCDEB7E7C45B}"/>
    <cellStyle name="Normal 5 2 2 3" xfId="405" xr:uid="{47B007BA-A529-4428-B66E-C227B3AE0E03}"/>
    <cellStyle name="Normal 5 2 2 3 2" xfId="557" xr:uid="{63E688C5-6A30-4B49-BCFB-A594120FC6D7}"/>
    <cellStyle name="Normal 5 2 2 4" xfId="514" xr:uid="{1F0C350D-0E5C-43B1-A1D3-444C6464B489}"/>
    <cellStyle name="Normal 5 2 3" xfId="176" xr:uid="{00000000-0005-0000-0000-0000B7000000}"/>
    <cellStyle name="Normal 5 2 3 2" xfId="177" xr:uid="{00000000-0005-0000-0000-0000B8000000}"/>
    <cellStyle name="Normal 5 3" xfId="178" xr:uid="{00000000-0005-0000-0000-0000B9000000}"/>
    <cellStyle name="Normal 5 4" xfId="179" xr:uid="{00000000-0005-0000-0000-0000BA000000}"/>
    <cellStyle name="Normal 5 4 2" xfId="180" xr:uid="{00000000-0005-0000-0000-0000BB000000}"/>
    <cellStyle name="Normal 5_celt_darbi" xfId="181" xr:uid="{00000000-0005-0000-0000-0000BC000000}"/>
    <cellStyle name="Normal 6" xfId="182" xr:uid="{00000000-0005-0000-0000-0000BD000000}"/>
    <cellStyle name="Normal 6 2" xfId="183" xr:uid="{00000000-0005-0000-0000-0000BE000000}"/>
    <cellStyle name="Normal 6 2 2" xfId="638" xr:uid="{AEFEE1D2-2DFF-4D24-9736-63AE73A1D2BB}"/>
    <cellStyle name="Normal 6 3" xfId="184" xr:uid="{00000000-0005-0000-0000-0000BF000000}"/>
    <cellStyle name="Normal 6 4" xfId="185" xr:uid="{00000000-0005-0000-0000-0000C0000000}"/>
    <cellStyle name="Normal 68" xfId="186" xr:uid="{00000000-0005-0000-0000-0000C1000000}"/>
    <cellStyle name="Normal 7" xfId="187" xr:uid="{00000000-0005-0000-0000-0000C2000000}"/>
    <cellStyle name="Normal 7 2" xfId="188" xr:uid="{00000000-0005-0000-0000-0000C3000000}"/>
    <cellStyle name="Normal 7 3" xfId="639" xr:uid="{14B1AB16-210E-4E30-996E-A37732B84755}"/>
    <cellStyle name="Normal 70" xfId="189" xr:uid="{00000000-0005-0000-0000-0000C4000000}"/>
    <cellStyle name="Normal 72 10" xfId="190" xr:uid="{00000000-0005-0000-0000-0000C5000000}"/>
    <cellStyle name="Normal 74 10" xfId="191" xr:uid="{00000000-0005-0000-0000-0000C6000000}"/>
    <cellStyle name="Normal 78" xfId="192" xr:uid="{00000000-0005-0000-0000-0000C7000000}"/>
    <cellStyle name="Normal 79" xfId="193" xr:uid="{00000000-0005-0000-0000-0000C8000000}"/>
    <cellStyle name="Normal 8" xfId="194" xr:uid="{00000000-0005-0000-0000-0000C9000000}"/>
    <cellStyle name="Normal 8 2" xfId="641" xr:uid="{526B2B9B-E0BA-4570-A014-66D7969203F9}"/>
    <cellStyle name="Normal 8 3" xfId="640" xr:uid="{09E52875-09F6-4118-9E9F-F0CBC985E353}"/>
    <cellStyle name="Normal 9" xfId="195" xr:uid="{00000000-0005-0000-0000-0000CA000000}"/>
    <cellStyle name="Normal 9 2" xfId="196" xr:uid="{00000000-0005-0000-0000-0000CB000000}"/>
    <cellStyle name="Normal 9 3" xfId="197" xr:uid="{00000000-0005-0000-0000-0000CC000000}"/>
    <cellStyle name="Normal 9 3 2" xfId="408" xr:uid="{1E8C9707-FFB8-4D3B-8687-80BD24B44266}"/>
    <cellStyle name="Normal 9 3 2 2" xfId="560" xr:uid="{813057B1-A242-4CE0-9144-01E403F69D06}"/>
    <cellStyle name="Normal 9 3 3" xfId="517" xr:uid="{57040AF1-3288-4D31-825F-0F17DA941060}"/>
    <cellStyle name="Normal 9 4" xfId="407" xr:uid="{222781A8-CFED-4AB2-A673-7D5278189B64}"/>
    <cellStyle name="Normal 9 4 2" xfId="559" xr:uid="{BDFAECE7-1BEA-45B6-9B7E-555E6EA2C7F9}"/>
    <cellStyle name="Normal 9 5" xfId="516" xr:uid="{D7788E6A-923E-45EA-833B-D9DEB0A54104}"/>
    <cellStyle name="Normal 9 6" xfId="642" xr:uid="{C2A01032-8B2D-4BA9-AFEC-024210A41FE8}"/>
    <cellStyle name="Normal_00T" xfId="198" xr:uid="{00000000-0005-0000-0000-0000CD000000}"/>
    <cellStyle name="Normal_9908m" xfId="199" xr:uid="{00000000-0005-0000-0000-0000CE000000}"/>
    <cellStyle name="Normal_Kazino kazino tauers klub" xfId="610" xr:uid="{4C7FC8E3-8684-F64E-B286-AEEDC6C5DF9E}"/>
    <cellStyle name="Normal_Limbazi" xfId="200" xr:uid="{00000000-0005-0000-0000-0000CF000000}"/>
    <cellStyle name="Normal_Pielikums_3_Tehniska specifikacija" xfId="201" xr:uid="{00000000-0005-0000-0000-0000D0000000}"/>
    <cellStyle name="Normal_Spikers 1" xfId="643" xr:uid="{AC43B55E-B27D-491B-9E7D-8862D0DB7738}"/>
    <cellStyle name="Normal_T00" xfId="609" xr:uid="{69E5F0CE-9841-A54B-84C9-6FB3E81A7D58}"/>
    <cellStyle name="Normal_Teodors Skele un Carnikava" xfId="202" xr:uid="{00000000-0005-0000-0000-0000D1000000}"/>
    <cellStyle name="Nosaukums" xfId="337" xr:uid="{00000000-0005-0000-0000-0000D2000000}"/>
    <cellStyle name="Note 2" xfId="203" xr:uid="{00000000-0005-0000-0000-0000D3000000}"/>
    <cellStyle name="Note 2 2" xfId="325" xr:uid="{3674AD64-3F2C-4DB3-90FF-602A80571690}"/>
    <cellStyle name="Note 3" xfId="378" xr:uid="{71546DF2-17EE-452C-BF84-54A16A6890D6}"/>
    <cellStyle name="Note 3 2" xfId="483" xr:uid="{08701BF7-5682-4049-AE21-F2CABB8195EB}"/>
    <cellStyle name="Parastais 2" xfId="204" xr:uid="{00000000-0005-0000-0000-0000D4000000}"/>
    <cellStyle name="Parastais 2 2" xfId="205" xr:uid="{00000000-0005-0000-0000-0000D5000000}"/>
    <cellStyle name="Parastais 5" xfId="206" xr:uid="{00000000-0005-0000-0000-0000D6000000}"/>
    <cellStyle name="Parastais 7" xfId="207" xr:uid="{00000000-0005-0000-0000-0000D7000000}"/>
    <cellStyle name="Parastais_Izveerstaa_taame-forma" xfId="644" xr:uid="{EE04A404-7442-404A-A8A2-57A66E3E0AA3}"/>
    <cellStyle name="Parasts" xfId="0" builtinId="0"/>
    <cellStyle name="Parasts 2" xfId="208" xr:uid="{00000000-0005-0000-0000-0000D8000000}"/>
    <cellStyle name="Parasts 2 2" xfId="209" xr:uid="{00000000-0005-0000-0000-0000D9000000}"/>
    <cellStyle name="Parasts 3" xfId="210" xr:uid="{00000000-0005-0000-0000-0000DA000000}"/>
    <cellStyle name="Parasts 3 2" xfId="645" xr:uid="{879A6373-49FA-4823-8231-C72460DEAEEF}"/>
    <cellStyle name="Parasts 4 2" xfId="211" xr:uid="{00000000-0005-0000-0000-0000DB000000}"/>
    <cellStyle name="Parasts 5" xfId="299" xr:uid="{8424F460-A055-432A-BB6C-98CECF675D01}"/>
    <cellStyle name="Parasts 5 2" xfId="412" xr:uid="{F5C3B1D9-8F35-4E98-9E54-E8490927F601}"/>
    <cellStyle name="Parasts 5 2 2" xfId="564" xr:uid="{CB5925A9-2F26-46F0-AD4F-351AFB627647}"/>
    <cellStyle name="Parasts 5 3" xfId="521" xr:uid="{03FDF897-210C-4C76-8A24-0B13275B8211}"/>
    <cellStyle name="Parasts 7" xfId="298" xr:uid="{EF0EDC71-2D09-4B74-8580-C44359493573}"/>
    <cellStyle name="Parasts 7 2" xfId="411" xr:uid="{90D3678D-710D-42A3-80FB-23ECD968A39A}"/>
    <cellStyle name="Parasts 7 2 2" xfId="563" xr:uid="{3F4BFDEE-EB7B-4C1A-BCCE-A231C6F82A67}"/>
    <cellStyle name="Parasts 7 3" xfId="520" xr:uid="{CC86F122-DCD6-417F-B8F1-57CB2BA7EC2D}"/>
    <cellStyle name="Paskaidrojošs teksts" xfId="212" builtinId="53" customBuiltin="1"/>
    <cellStyle name="Pārbaudes šūna" xfId="213" builtinId="23" customBuiltin="1"/>
    <cellStyle name="Percent 2" xfId="214" xr:uid="{00000000-0005-0000-0000-0000DE000000}"/>
    <cellStyle name="Percent 2 2" xfId="215" xr:uid="{00000000-0005-0000-0000-0000DF000000}"/>
    <cellStyle name="Percent 2 3" xfId="216" xr:uid="{00000000-0005-0000-0000-0000E0000000}"/>
    <cellStyle name="Percent 2 3 2" xfId="410" xr:uid="{AAF404EE-0DA1-49FE-913E-B7593F629C7F}"/>
    <cellStyle name="Percent 2 3 2 2" xfId="562" xr:uid="{77B01239-2A58-4C1D-BDED-CA5CB8C8A662}"/>
    <cellStyle name="Percent 2 3 3" xfId="519" xr:uid="{325D730C-ABC6-4625-820E-B59F7E8DF7C1}"/>
    <cellStyle name="Percent 2 4" xfId="409" xr:uid="{1B9FD0F4-7A9B-4EC9-9929-D2F0DF458482}"/>
    <cellStyle name="Percent 2 4 2" xfId="561" xr:uid="{7C7A5913-F667-412B-977D-382A55BE77F1}"/>
    <cellStyle name="Percent 2 5" xfId="518" xr:uid="{53649E84-5FFF-479B-ACAF-BC0D29531393}"/>
    <cellStyle name="Percent 3" xfId="217" xr:uid="{00000000-0005-0000-0000-0000E1000000}"/>
    <cellStyle name="Piezīme" xfId="218" xr:uid="{00000000-0005-0000-0000-0000E2000000}"/>
    <cellStyle name="Piezīme 2" xfId="326" xr:uid="{A2E1E3C7-919F-445F-9E0C-E78602DCF0A1}"/>
    <cellStyle name="Position" xfId="219" xr:uid="{00000000-0005-0000-0000-0000E3000000}"/>
    <cellStyle name="Saistīta šūna" xfId="220" builtinId="24" customBuiltin="1"/>
    <cellStyle name="Saistītā šūna" xfId="221" xr:uid="{00000000-0005-0000-0000-0000E5000000}"/>
    <cellStyle name="Sisestus" xfId="646" xr:uid="{8929AD9C-6273-47A7-B7D7-651194FF9ED6}"/>
    <cellStyle name="Slikts" xfId="222" builtinId="27" customBuiltin="1"/>
    <cellStyle name="Standard_cm_Master" xfId="223" xr:uid="{00000000-0005-0000-0000-0000E7000000}"/>
    <cellStyle name="Stils 1" xfId="224" xr:uid="{00000000-0005-0000-0000-0000E8000000}"/>
    <cellStyle name="Stils 1 2" xfId="648" xr:uid="{9486EA05-2972-4106-B362-BB7C4A18EC72}"/>
    <cellStyle name="Stils 1 3" xfId="647" xr:uid="{FB70D376-BA0B-4006-A1CE-0EC0DE1F150E}"/>
    <cellStyle name="Style 1" xfId="225" xr:uid="{00000000-0005-0000-0000-0000E9000000}"/>
    <cellStyle name="Style 1 1" xfId="226" xr:uid="{00000000-0005-0000-0000-0000EA000000}"/>
    <cellStyle name="Style 1 2" xfId="227" xr:uid="{00000000-0005-0000-0000-0000EB000000}"/>
    <cellStyle name="Style 1 2 2" xfId="228" xr:uid="{00000000-0005-0000-0000-0000EC000000}"/>
    <cellStyle name="Style 1 2 2 2" xfId="229" xr:uid="{00000000-0005-0000-0000-0000ED000000}"/>
    <cellStyle name="Style 1 3" xfId="230" xr:uid="{00000000-0005-0000-0000-0000EE000000}"/>
    <cellStyle name="Style 1 6" xfId="649" xr:uid="{1A883F6B-E940-4CE9-AF9C-E304E731AF6A}"/>
    <cellStyle name="Style 1 7" xfId="650" xr:uid="{7346F851-469C-4FC4-A1D1-9BEC3FB8D0E4}"/>
    <cellStyle name="Style 1_celt_darbi" xfId="231" xr:uid="{00000000-0005-0000-0000-0000EF000000}"/>
    <cellStyle name="Style 2" xfId="232" xr:uid="{00000000-0005-0000-0000-0000F0000000}"/>
    <cellStyle name="Style 2 2" xfId="233" xr:uid="{00000000-0005-0000-0000-0000F1000000}"/>
    <cellStyle name="Style 2 3" xfId="234" xr:uid="{00000000-0005-0000-0000-0000F2000000}"/>
    <cellStyle name="Style 3" xfId="235" xr:uid="{00000000-0005-0000-0000-0000F3000000}"/>
    <cellStyle name="TableStyleLight1" xfId="651" xr:uid="{68CBF1EB-17F2-4540-A6BB-04C24E6EF5E0}"/>
    <cellStyle name="Unit" xfId="236" xr:uid="{00000000-0005-0000-0000-0000F4000000}"/>
    <cellStyle name="Valūta 2" xfId="652" xr:uid="{0FF106F2-F32C-4359-ADA6-4347672BF6D5}"/>
    <cellStyle name="Virsraksts 1" xfId="237" builtinId="16" customBuiltin="1"/>
    <cellStyle name="Virsraksts 2" xfId="238" builtinId="17" customBuiltin="1"/>
    <cellStyle name="Virsraksts 3" xfId="239" builtinId="18" customBuiltin="1"/>
    <cellStyle name="Virsraksts 4" xfId="240" builtinId="19" customBuiltin="1"/>
    <cellStyle name="Währung [0]_Nossner_Brücke" xfId="241" xr:uid="{00000000-0005-0000-0000-0000F9000000}"/>
    <cellStyle name="Währung_en_Master" xfId="242" xr:uid="{00000000-0005-0000-0000-0000FA000000}"/>
    <cellStyle name="Акцент1" xfId="243" xr:uid="{00000000-0005-0000-0000-0000FB000000}"/>
    <cellStyle name="Акцент1 2" xfId="244" xr:uid="{00000000-0005-0000-0000-0000FC000000}"/>
    <cellStyle name="Акцент2" xfId="245" xr:uid="{00000000-0005-0000-0000-0000FD000000}"/>
    <cellStyle name="Акцент2 2" xfId="246" xr:uid="{00000000-0005-0000-0000-0000FE000000}"/>
    <cellStyle name="Акцент3" xfId="247" xr:uid="{00000000-0005-0000-0000-0000FF000000}"/>
    <cellStyle name="Акцент3 2" xfId="248" xr:uid="{00000000-0005-0000-0000-000000010000}"/>
    <cellStyle name="Акцент4" xfId="249" xr:uid="{00000000-0005-0000-0000-000001010000}"/>
    <cellStyle name="Акцент4 2" xfId="250" xr:uid="{00000000-0005-0000-0000-000002010000}"/>
    <cellStyle name="Акцент5" xfId="251" xr:uid="{00000000-0005-0000-0000-000003010000}"/>
    <cellStyle name="Акцент5 2" xfId="252" xr:uid="{00000000-0005-0000-0000-000004010000}"/>
    <cellStyle name="Акцент6" xfId="253" xr:uid="{00000000-0005-0000-0000-000005010000}"/>
    <cellStyle name="Акцент6 2" xfId="254" xr:uid="{00000000-0005-0000-0000-000006010000}"/>
    <cellStyle name="Ввод " xfId="255" xr:uid="{00000000-0005-0000-0000-000007010000}"/>
    <cellStyle name="Ввод  2" xfId="256" xr:uid="{00000000-0005-0000-0000-000008010000}"/>
    <cellStyle name="Ввод  2 2" xfId="328" xr:uid="{12CBD877-D777-4D0D-B1E2-BFEF817A0FF7}"/>
    <cellStyle name="Ввод  3" xfId="327" xr:uid="{072F4562-7A1B-49EA-88C0-B84A5313428E}"/>
    <cellStyle name="Вывод" xfId="257" xr:uid="{00000000-0005-0000-0000-000009010000}"/>
    <cellStyle name="Вывод 2" xfId="258" xr:uid="{00000000-0005-0000-0000-00000A010000}"/>
    <cellStyle name="Вывод 2 2" xfId="330" xr:uid="{C5AD7E54-35BB-47E4-ABD9-38D358D9EB31}"/>
    <cellStyle name="Вывод 3" xfId="329" xr:uid="{33FEF93E-F7A6-45B8-93C4-866578610453}"/>
    <cellStyle name="Вычисление" xfId="259" xr:uid="{00000000-0005-0000-0000-00000B010000}"/>
    <cellStyle name="Вычисление 2" xfId="260" xr:uid="{00000000-0005-0000-0000-00000C010000}"/>
    <cellStyle name="Вычисление 2 2" xfId="332" xr:uid="{799287F7-5184-4CFC-A74D-A415B98D5DFA}"/>
    <cellStyle name="Вычисление 3" xfId="331" xr:uid="{F486FF7B-5448-496C-A84E-9E9978B3548F}"/>
    <cellStyle name="Денежный 2" xfId="653" xr:uid="{CE288720-7A50-4A57-BD5F-5BA2A8785C14}"/>
    <cellStyle name="Заголовок 1" xfId="261" xr:uid="{00000000-0005-0000-0000-00000D010000}"/>
    <cellStyle name="Заголовок 1 2" xfId="262" xr:uid="{00000000-0005-0000-0000-00000E010000}"/>
    <cellStyle name="Заголовок 2" xfId="263" xr:uid="{00000000-0005-0000-0000-00000F010000}"/>
    <cellStyle name="Заголовок 2 2" xfId="264" xr:uid="{00000000-0005-0000-0000-000010010000}"/>
    <cellStyle name="Заголовок 3" xfId="265" xr:uid="{00000000-0005-0000-0000-000011010000}"/>
    <cellStyle name="Заголовок 3 2" xfId="266" xr:uid="{00000000-0005-0000-0000-000012010000}"/>
    <cellStyle name="Заголовок 4" xfId="267" xr:uid="{00000000-0005-0000-0000-000013010000}"/>
    <cellStyle name="Заголовок 4 2" xfId="268" xr:uid="{00000000-0005-0000-0000-000014010000}"/>
    <cellStyle name="Итог" xfId="269" xr:uid="{00000000-0005-0000-0000-000015010000}"/>
    <cellStyle name="Итог 2" xfId="270" xr:uid="{00000000-0005-0000-0000-000016010000}"/>
    <cellStyle name="Итог 2 2" xfId="334" xr:uid="{080283FD-2023-47C7-B33F-D691170A2EBB}"/>
    <cellStyle name="Итог 3" xfId="333" xr:uid="{F1E6916C-553A-4573-AC62-95881E85DA70}"/>
    <cellStyle name="Контрольная ячейка" xfId="271" xr:uid="{00000000-0005-0000-0000-000017010000}"/>
    <cellStyle name="Контрольная ячейка 2" xfId="272" xr:uid="{00000000-0005-0000-0000-000018010000}"/>
    <cellStyle name="Название" xfId="273" xr:uid="{00000000-0005-0000-0000-000019010000}"/>
    <cellStyle name="Название 2" xfId="274" xr:uid="{00000000-0005-0000-0000-00001A010000}"/>
    <cellStyle name="Нейтральный" xfId="275" xr:uid="{00000000-0005-0000-0000-00001B010000}"/>
    <cellStyle name="Нейтральный 2" xfId="276" xr:uid="{00000000-0005-0000-0000-00001C010000}"/>
    <cellStyle name="Обычный 13" xfId="277" xr:uid="{00000000-0005-0000-0000-00001D010000}"/>
    <cellStyle name="Обычный 2" xfId="278" xr:uid="{00000000-0005-0000-0000-00001E010000}"/>
    <cellStyle name="Обычный 2 2" xfId="279" xr:uid="{00000000-0005-0000-0000-00001F010000}"/>
    <cellStyle name="Обычный 3" xfId="654" xr:uid="{8CF0DCA3-EC48-4F67-823B-51DC639333A6}"/>
    <cellStyle name="Обычный_2009-04-27_PED IESN" xfId="280" xr:uid="{00000000-0005-0000-0000-000020010000}"/>
    <cellStyle name="Обычный_33. OZOLNIEKU NOVADA DOME_OZO SKOLA_TELPU, GAITENU, KAPNU TELPU REMONTS_TAME_VADIMS_2011_02_25_melnraksts" xfId="281" xr:uid="{00000000-0005-0000-0000-000021010000}"/>
    <cellStyle name="Плохой" xfId="282" xr:uid="{00000000-0005-0000-0000-000022010000}"/>
    <cellStyle name="Плохой 2" xfId="283" xr:uid="{00000000-0005-0000-0000-000023010000}"/>
    <cellStyle name="Пояснение" xfId="284" xr:uid="{00000000-0005-0000-0000-000024010000}"/>
    <cellStyle name="Пояснение 2" xfId="285" xr:uid="{00000000-0005-0000-0000-000025010000}"/>
    <cellStyle name="Примечание" xfId="286" xr:uid="{00000000-0005-0000-0000-000026010000}"/>
    <cellStyle name="Примечание 2" xfId="287" xr:uid="{00000000-0005-0000-0000-000027010000}"/>
    <cellStyle name="Примечание 2 2" xfId="336" xr:uid="{33767456-D833-433B-8304-4AEE2ABFF74F}"/>
    <cellStyle name="Примечание 3" xfId="335" xr:uid="{B84F3C35-9B5B-4271-8448-7F8B5CEB89FF}"/>
    <cellStyle name="Связанная ячейка" xfId="288" xr:uid="{00000000-0005-0000-0000-000028010000}"/>
    <cellStyle name="Связанная ячейка 2" xfId="289" xr:uid="{00000000-0005-0000-0000-000029010000}"/>
    <cellStyle name="Стиль 1" xfId="290" xr:uid="{00000000-0005-0000-0000-00002A010000}"/>
    <cellStyle name="Стиль 1 2" xfId="291" xr:uid="{00000000-0005-0000-0000-00002B010000}"/>
    <cellStyle name="Стиль 2" xfId="292" xr:uid="{00000000-0005-0000-0000-00002C010000}"/>
    <cellStyle name="Текст предупреждения" xfId="293" xr:uid="{00000000-0005-0000-0000-00002D010000}"/>
    <cellStyle name="Текст предупреждения 2" xfId="294" xr:uid="{00000000-0005-0000-0000-00002E010000}"/>
    <cellStyle name="Финансовый_Gulbene siltinashana kor" xfId="295" xr:uid="{00000000-0005-0000-0000-00002F010000}"/>
    <cellStyle name="Хороший" xfId="296" xr:uid="{00000000-0005-0000-0000-000030010000}"/>
    <cellStyle name="Хороший 2" xfId="297" xr:uid="{00000000-0005-0000-0000-000031010000}"/>
    <cellStyle name="常规 2 2 2" xfId="611" xr:uid="{434508C4-5D7B-3443-B082-8A49F8F91482}"/>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0</xdr:colOff>
      <xdr:row>62</xdr:row>
      <xdr:rowOff>0</xdr:rowOff>
    </xdr:from>
    <xdr:to>
      <xdr:col>3</xdr:col>
      <xdr:colOff>76200</xdr:colOff>
      <xdr:row>62</xdr:row>
      <xdr:rowOff>114300</xdr:rowOff>
    </xdr:to>
    <xdr:sp macro="" textlink="">
      <xdr:nvSpPr>
        <xdr:cNvPr id="781389" name="Text Box 381">
          <a:extLst>
            <a:ext uri="{FF2B5EF4-FFF2-40B4-BE49-F238E27FC236}">
              <a16:creationId xmlns:a16="http://schemas.microsoft.com/office/drawing/2014/main" id="{C4BAAC2A-6369-4CB5-9BBE-0723A5E72F2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0" name="Text Box 382">
          <a:extLst>
            <a:ext uri="{FF2B5EF4-FFF2-40B4-BE49-F238E27FC236}">
              <a16:creationId xmlns:a16="http://schemas.microsoft.com/office/drawing/2014/main" id="{6B1F8BED-E066-42D7-BF08-F08A097A9AA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1" name="Text Box 383">
          <a:extLst>
            <a:ext uri="{FF2B5EF4-FFF2-40B4-BE49-F238E27FC236}">
              <a16:creationId xmlns:a16="http://schemas.microsoft.com/office/drawing/2014/main" id="{14D65385-6ECB-4F11-9BD4-528EE6EB31CA}"/>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2" name="Text Box 384">
          <a:extLst>
            <a:ext uri="{FF2B5EF4-FFF2-40B4-BE49-F238E27FC236}">
              <a16:creationId xmlns:a16="http://schemas.microsoft.com/office/drawing/2014/main" id="{A4EE2581-BC0B-45B6-9DA6-B05E7D5E9A8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3" name="Text Box 385">
          <a:extLst>
            <a:ext uri="{FF2B5EF4-FFF2-40B4-BE49-F238E27FC236}">
              <a16:creationId xmlns:a16="http://schemas.microsoft.com/office/drawing/2014/main" id="{59A79681-82EF-470D-9F09-59D4E380CEE5}"/>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4" name="Text Box 386">
          <a:extLst>
            <a:ext uri="{FF2B5EF4-FFF2-40B4-BE49-F238E27FC236}">
              <a16:creationId xmlns:a16="http://schemas.microsoft.com/office/drawing/2014/main" id="{A3CF8F6D-0457-4D95-8B80-15127B8CDDF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5" name="Text Box 387">
          <a:extLst>
            <a:ext uri="{FF2B5EF4-FFF2-40B4-BE49-F238E27FC236}">
              <a16:creationId xmlns:a16="http://schemas.microsoft.com/office/drawing/2014/main" id="{19EB6E26-455E-478B-89D2-5C24C78F2468}"/>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6" name="Text Box 388">
          <a:extLst>
            <a:ext uri="{FF2B5EF4-FFF2-40B4-BE49-F238E27FC236}">
              <a16:creationId xmlns:a16="http://schemas.microsoft.com/office/drawing/2014/main" id="{9279E24B-449B-4511-BFDA-0F0803A37F7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7" name="Text Box 389">
          <a:extLst>
            <a:ext uri="{FF2B5EF4-FFF2-40B4-BE49-F238E27FC236}">
              <a16:creationId xmlns:a16="http://schemas.microsoft.com/office/drawing/2014/main" id="{4653E6D8-D1A1-4E2C-B9E7-B3104688119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8" name="Text Box 390">
          <a:extLst>
            <a:ext uri="{FF2B5EF4-FFF2-40B4-BE49-F238E27FC236}">
              <a16:creationId xmlns:a16="http://schemas.microsoft.com/office/drawing/2014/main" id="{D7F1E625-DB08-49BB-9D07-3A8E120640E5}"/>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399" name="Text Box 391">
          <a:extLst>
            <a:ext uri="{FF2B5EF4-FFF2-40B4-BE49-F238E27FC236}">
              <a16:creationId xmlns:a16="http://schemas.microsoft.com/office/drawing/2014/main" id="{B3CD1784-D00D-4088-8CAE-3FC5AB9A5FF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0" name="Text Box 392">
          <a:extLst>
            <a:ext uri="{FF2B5EF4-FFF2-40B4-BE49-F238E27FC236}">
              <a16:creationId xmlns:a16="http://schemas.microsoft.com/office/drawing/2014/main" id="{5F0A880B-6B74-4E0C-959B-41101E4560E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1" name="Text Box 393">
          <a:extLst>
            <a:ext uri="{FF2B5EF4-FFF2-40B4-BE49-F238E27FC236}">
              <a16:creationId xmlns:a16="http://schemas.microsoft.com/office/drawing/2014/main" id="{5AD58957-2C26-441D-AAFB-A815B3F4A11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2" name="Text Box 394">
          <a:extLst>
            <a:ext uri="{FF2B5EF4-FFF2-40B4-BE49-F238E27FC236}">
              <a16:creationId xmlns:a16="http://schemas.microsoft.com/office/drawing/2014/main" id="{FF68C67F-13E7-4CFD-9719-DFCABEDAA0AA}"/>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3" name="Text Box 395">
          <a:extLst>
            <a:ext uri="{FF2B5EF4-FFF2-40B4-BE49-F238E27FC236}">
              <a16:creationId xmlns:a16="http://schemas.microsoft.com/office/drawing/2014/main" id="{7CE1B18C-6983-4C42-9349-80428EF9830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4" name="Text Box 396">
          <a:extLst>
            <a:ext uri="{FF2B5EF4-FFF2-40B4-BE49-F238E27FC236}">
              <a16:creationId xmlns:a16="http://schemas.microsoft.com/office/drawing/2014/main" id="{D512CA1D-C226-4338-88CF-5BFCA2AED00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5" name="Text Box 397">
          <a:extLst>
            <a:ext uri="{FF2B5EF4-FFF2-40B4-BE49-F238E27FC236}">
              <a16:creationId xmlns:a16="http://schemas.microsoft.com/office/drawing/2014/main" id="{60B8DDA9-CDD6-4437-8E3C-589410BB20B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6" name="Text Box 398">
          <a:extLst>
            <a:ext uri="{FF2B5EF4-FFF2-40B4-BE49-F238E27FC236}">
              <a16:creationId xmlns:a16="http://schemas.microsoft.com/office/drawing/2014/main" id="{60903B80-0A5B-493E-9355-5628CCFA151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7" name="Text Box 399">
          <a:extLst>
            <a:ext uri="{FF2B5EF4-FFF2-40B4-BE49-F238E27FC236}">
              <a16:creationId xmlns:a16="http://schemas.microsoft.com/office/drawing/2014/main" id="{20AB6851-D943-4248-94CC-45A0BF88189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8" name="Text Box 400">
          <a:extLst>
            <a:ext uri="{FF2B5EF4-FFF2-40B4-BE49-F238E27FC236}">
              <a16:creationId xmlns:a16="http://schemas.microsoft.com/office/drawing/2014/main" id="{287BC477-0254-492E-826D-71F460E9363E}"/>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09" name="Text Box 401">
          <a:extLst>
            <a:ext uri="{FF2B5EF4-FFF2-40B4-BE49-F238E27FC236}">
              <a16:creationId xmlns:a16="http://schemas.microsoft.com/office/drawing/2014/main" id="{9BAD7E38-970C-4613-BE6F-F9A96C5F37D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0" name="Text Box 402">
          <a:extLst>
            <a:ext uri="{FF2B5EF4-FFF2-40B4-BE49-F238E27FC236}">
              <a16:creationId xmlns:a16="http://schemas.microsoft.com/office/drawing/2014/main" id="{6783662E-532B-47F8-BB4D-6210DEE7A06E}"/>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1" name="Text Box 403">
          <a:extLst>
            <a:ext uri="{FF2B5EF4-FFF2-40B4-BE49-F238E27FC236}">
              <a16:creationId xmlns:a16="http://schemas.microsoft.com/office/drawing/2014/main" id="{92A33B3A-89A8-4775-92D0-CD2D67BD605E}"/>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2" name="Text Box 404">
          <a:extLst>
            <a:ext uri="{FF2B5EF4-FFF2-40B4-BE49-F238E27FC236}">
              <a16:creationId xmlns:a16="http://schemas.microsoft.com/office/drawing/2014/main" id="{BEF1782E-17F3-4AC7-8FC7-D9EC4BEC7A6A}"/>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3" name="Text Box 405">
          <a:extLst>
            <a:ext uri="{FF2B5EF4-FFF2-40B4-BE49-F238E27FC236}">
              <a16:creationId xmlns:a16="http://schemas.microsoft.com/office/drawing/2014/main" id="{0D7E1806-4D50-4D28-B137-90844943E15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4" name="Text Box 406">
          <a:extLst>
            <a:ext uri="{FF2B5EF4-FFF2-40B4-BE49-F238E27FC236}">
              <a16:creationId xmlns:a16="http://schemas.microsoft.com/office/drawing/2014/main" id="{F25A3F88-FFB5-40F9-8283-C42C7E42FE0F}"/>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5" name="Text Box 407">
          <a:extLst>
            <a:ext uri="{FF2B5EF4-FFF2-40B4-BE49-F238E27FC236}">
              <a16:creationId xmlns:a16="http://schemas.microsoft.com/office/drawing/2014/main" id="{ACCC1FFA-2B00-4A7F-B918-8632C7DAE504}"/>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6" name="Text Box 408">
          <a:extLst>
            <a:ext uri="{FF2B5EF4-FFF2-40B4-BE49-F238E27FC236}">
              <a16:creationId xmlns:a16="http://schemas.microsoft.com/office/drawing/2014/main" id="{36F4557A-0B91-4E0F-A242-F1FA8DD6B1A0}"/>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7" name="Text Box 409">
          <a:extLst>
            <a:ext uri="{FF2B5EF4-FFF2-40B4-BE49-F238E27FC236}">
              <a16:creationId xmlns:a16="http://schemas.microsoft.com/office/drawing/2014/main" id="{BDB5574B-B5E4-437D-BE63-E2C6DAFD925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8" name="Text Box 410">
          <a:extLst>
            <a:ext uri="{FF2B5EF4-FFF2-40B4-BE49-F238E27FC236}">
              <a16:creationId xmlns:a16="http://schemas.microsoft.com/office/drawing/2014/main" id="{382719E1-68A7-4185-9836-FE89D84F2F5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19" name="Text Box 411">
          <a:extLst>
            <a:ext uri="{FF2B5EF4-FFF2-40B4-BE49-F238E27FC236}">
              <a16:creationId xmlns:a16="http://schemas.microsoft.com/office/drawing/2014/main" id="{436E08ED-E7E0-4C61-9D0E-33D7811E8E0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0" name="Text Box 412">
          <a:extLst>
            <a:ext uri="{FF2B5EF4-FFF2-40B4-BE49-F238E27FC236}">
              <a16:creationId xmlns:a16="http://schemas.microsoft.com/office/drawing/2014/main" id="{B2D21487-9024-452C-A4CB-F19ED3925038}"/>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1" name="Text Box 413">
          <a:extLst>
            <a:ext uri="{FF2B5EF4-FFF2-40B4-BE49-F238E27FC236}">
              <a16:creationId xmlns:a16="http://schemas.microsoft.com/office/drawing/2014/main" id="{8DC06B1A-8742-4833-A6C4-13A33C597D5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2" name="Text Box 414">
          <a:extLst>
            <a:ext uri="{FF2B5EF4-FFF2-40B4-BE49-F238E27FC236}">
              <a16:creationId xmlns:a16="http://schemas.microsoft.com/office/drawing/2014/main" id="{F7C80FEC-A164-4A7F-8AB6-925A9EF8E51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3" name="Text Box 415">
          <a:extLst>
            <a:ext uri="{FF2B5EF4-FFF2-40B4-BE49-F238E27FC236}">
              <a16:creationId xmlns:a16="http://schemas.microsoft.com/office/drawing/2014/main" id="{9561EA95-86E2-4A93-8BB2-B78B4CF4765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4" name="Text Box 416">
          <a:extLst>
            <a:ext uri="{FF2B5EF4-FFF2-40B4-BE49-F238E27FC236}">
              <a16:creationId xmlns:a16="http://schemas.microsoft.com/office/drawing/2014/main" id="{7351CD1E-5B09-4FE7-8587-BC9F1325BA36}"/>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5" name="Text Box 417">
          <a:extLst>
            <a:ext uri="{FF2B5EF4-FFF2-40B4-BE49-F238E27FC236}">
              <a16:creationId xmlns:a16="http://schemas.microsoft.com/office/drawing/2014/main" id="{06CC697E-6623-4345-AB01-56C64A729068}"/>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6" name="Text Box 418">
          <a:extLst>
            <a:ext uri="{FF2B5EF4-FFF2-40B4-BE49-F238E27FC236}">
              <a16:creationId xmlns:a16="http://schemas.microsoft.com/office/drawing/2014/main" id="{A7022C10-BDD6-48BB-90BF-81CC8B7153E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7" name="Text Box 419">
          <a:extLst>
            <a:ext uri="{FF2B5EF4-FFF2-40B4-BE49-F238E27FC236}">
              <a16:creationId xmlns:a16="http://schemas.microsoft.com/office/drawing/2014/main" id="{E5F34CB3-96E1-4842-A400-1B69E34742E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8" name="Text Box 420">
          <a:extLst>
            <a:ext uri="{FF2B5EF4-FFF2-40B4-BE49-F238E27FC236}">
              <a16:creationId xmlns:a16="http://schemas.microsoft.com/office/drawing/2014/main" id="{1A075D92-9136-4AD3-ADDB-6A55A1164FBF}"/>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29" name="Text Box 421">
          <a:extLst>
            <a:ext uri="{FF2B5EF4-FFF2-40B4-BE49-F238E27FC236}">
              <a16:creationId xmlns:a16="http://schemas.microsoft.com/office/drawing/2014/main" id="{6218661A-94E7-4A23-BDFE-11DB9B2A2D9F}"/>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0" name="Text Box 422">
          <a:extLst>
            <a:ext uri="{FF2B5EF4-FFF2-40B4-BE49-F238E27FC236}">
              <a16:creationId xmlns:a16="http://schemas.microsoft.com/office/drawing/2014/main" id="{824F9799-642B-4C37-8F6E-B9A7B3582FF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1" name="Text Box 423">
          <a:extLst>
            <a:ext uri="{FF2B5EF4-FFF2-40B4-BE49-F238E27FC236}">
              <a16:creationId xmlns:a16="http://schemas.microsoft.com/office/drawing/2014/main" id="{D8C7E465-1878-4AE2-8964-DE9B7AAE139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2" name="Text Box 424">
          <a:extLst>
            <a:ext uri="{FF2B5EF4-FFF2-40B4-BE49-F238E27FC236}">
              <a16:creationId xmlns:a16="http://schemas.microsoft.com/office/drawing/2014/main" id="{78CC523D-EC79-4463-9B72-2C4404D5CE2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3" name="Text Box 425">
          <a:extLst>
            <a:ext uri="{FF2B5EF4-FFF2-40B4-BE49-F238E27FC236}">
              <a16:creationId xmlns:a16="http://schemas.microsoft.com/office/drawing/2014/main" id="{D35FAFFE-B187-41DF-971D-E7866F0DA3A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4" name="Text Box 426">
          <a:extLst>
            <a:ext uri="{FF2B5EF4-FFF2-40B4-BE49-F238E27FC236}">
              <a16:creationId xmlns:a16="http://schemas.microsoft.com/office/drawing/2014/main" id="{27D62036-BCE6-4D47-8AF9-322DB8302D5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5" name="Text Box 427">
          <a:extLst>
            <a:ext uri="{FF2B5EF4-FFF2-40B4-BE49-F238E27FC236}">
              <a16:creationId xmlns:a16="http://schemas.microsoft.com/office/drawing/2014/main" id="{8D82CE92-3D83-4D22-9AA1-5B2ABAC0C6E0}"/>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6" name="Text Box 428">
          <a:extLst>
            <a:ext uri="{FF2B5EF4-FFF2-40B4-BE49-F238E27FC236}">
              <a16:creationId xmlns:a16="http://schemas.microsoft.com/office/drawing/2014/main" id="{53D2D32E-FEA0-481E-AEAA-B07E5AADB13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7" name="Text Box 429">
          <a:extLst>
            <a:ext uri="{FF2B5EF4-FFF2-40B4-BE49-F238E27FC236}">
              <a16:creationId xmlns:a16="http://schemas.microsoft.com/office/drawing/2014/main" id="{C584724B-4C30-4A40-83C7-88E348090A4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8" name="Text Box 430">
          <a:extLst>
            <a:ext uri="{FF2B5EF4-FFF2-40B4-BE49-F238E27FC236}">
              <a16:creationId xmlns:a16="http://schemas.microsoft.com/office/drawing/2014/main" id="{653D299C-E19B-4682-AB22-F3A76452D3AA}"/>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39" name="Text Box 431">
          <a:extLst>
            <a:ext uri="{FF2B5EF4-FFF2-40B4-BE49-F238E27FC236}">
              <a16:creationId xmlns:a16="http://schemas.microsoft.com/office/drawing/2014/main" id="{C3A93CF5-BC54-4F52-96D3-A970CDAA30A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0" name="Text Box 432">
          <a:extLst>
            <a:ext uri="{FF2B5EF4-FFF2-40B4-BE49-F238E27FC236}">
              <a16:creationId xmlns:a16="http://schemas.microsoft.com/office/drawing/2014/main" id="{F73E2566-3B08-4FD5-B09B-0265B50540D4}"/>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1" name="Text Box 433">
          <a:extLst>
            <a:ext uri="{FF2B5EF4-FFF2-40B4-BE49-F238E27FC236}">
              <a16:creationId xmlns:a16="http://schemas.microsoft.com/office/drawing/2014/main" id="{350DBC37-2E26-43C7-92CF-5DBF86FF219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2" name="Text Box 434">
          <a:extLst>
            <a:ext uri="{FF2B5EF4-FFF2-40B4-BE49-F238E27FC236}">
              <a16:creationId xmlns:a16="http://schemas.microsoft.com/office/drawing/2014/main" id="{9427F2F0-91EF-4267-A94F-FFAFE5E8451E}"/>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3" name="Text Box 435">
          <a:extLst>
            <a:ext uri="{FF2B5EF4-FFF2-40B4-BE49-F238E27FC236}">
              <a16:creationId xmlns:a16="http://schemas.microsoft.com/office/drawing/2014/main" id="{BF1B3D73-B839-4735-9690-A03EC3E30FC3}"/>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4" name="Text Box 436">
          <a:extLst>
            <a:ext uri="{FF2B5EF4-FFF2-40B4-BE49-F238E27FC236}">
              <a16:creationId xmlns:a16="http://schemas.microsoft.com/office/drawing/2014/main" id="{A6A1B20E-BB62-4917-8E17-BC819819B9D6}"/>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5" name="Text Box 437">
          <a:extLst>
            <a:ext uri="{FF2B5EF4-FFF2-40B4-BE49-F238E27FC236}">
              <a16:creationId xmlns:a16="http://schemas.microsoft.com/office/drawing/2014/main" id="{5D64124F-14F4-46DB-AE8A-B1A33D260D8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6" name="Text Box 438">
          <a:extLst>
            <a:ext uri="{FF2B5EF4-FFF2-40B4-BE49-F238E27FC236}">
              <a16:creationId xmlns:a16="http://schemas.microsoft.com/office/drawing/2014/main" id="{36E562F6-C55B-4F7C-9BF2-7EDE8A5EF82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7" name="Text Box 439">
          <a:extLst>
            <a:ext uri="{FF2B5EF4-FFF2-40B4-BE49-F238E27FC236}">
              <a16:creationId xmlns:a16="http://schemas.microsoft.com/office/drawing/2014/main" id="{B16C9DDA-F6C2-4263-B7F5-FF49053F970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8" name="Text Box 440">
          <a:extLst>
            <a:ext uri="{FF2B5EF4-FFF2-40B4-BE49-F238E27FC236}">
              <a16:creationId xmlns:a16="http://schemas.microsoft.com/office/drawing/2014/main" id="{170A4792-FCF8-4541-8466-874D79ECA17B}"/>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49" name="Text Box 441">
          <a:extLst>
            <a:ext uri="{FF2B5EF4-FFF2-40B4-BE49-F238E27FC236}">
              <a16:creationId xmlns:a16="http://schemas.microsoft.com/office/drawing/2014/main" id="{31E901A4-E273-49BE-9599-9424244D1AB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0" name="Text Box 442">
          <a:extLst>
            <a:ext uri="{FF2B5EF4-FFF2-40B4-BE49-F238E27FC236}">
              <a16:creationId xmlns:a16="http://schemas.microsoft.com/office/drawing/2014/main" id="{554296DA-445F-41D5-85C4-E2AF85587B4C}"/>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1" name="Text Box 443">
          <a:extLst>
            <a:ext uri="{FF2B5EF4-FFF2-40B4-BE49-F238E27FC236}">
              <a16:creationId xmlns:a16="http://schemas.microsoft.com/office/drawing/2014/main" id="{F1EB970B-FB24-4B0F-B55B-80300D27474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2" name="Text Box 444">
          <a:extLst>
            <a:ext uri="{FF2B5EF4-FFF2-40B4-BE49-F238E27FC236}">
              <a16:creationId xmlns:a16="http://schemas.microsoft.com/office/drawing/2014/main" id="{602919FD-7D9C-439D-A5EC-A9C939984BCA}"/>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3" name="Text Box 445">
          <a:extLst>
            <a:ext uri="{FF2B5EF4-FFF2-40B4-BE49-F238E27FC236}">
              <a16:creationId xmlns:a16="http://schemas.microsoft.com/office/drawing/2014/main" id="{007963F6-3888-4C87-B348-B908C7D71CB0}"/>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4" name="Text Box 446">
          <a:extLst>
            <a:ext uri="{FF2B5EF4-FFF2-40B4-BE49-F238E27FC236}">
              <a16:creationId xmlns:a16="http://schemas.microsoft.com/office/drawing/2014/main" id="{CBF86D61-B806-45A4-98C4-A49521455D4E}"/>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5" name="Text Box 447">
          <a:extLst>
            <a:ext uri="{FF2B5EF4-FFF2-40B4-BE49-F238E27FC236}">
              <a16:creationId xmlns:a16="http://schemas.microsoft.com/office/drawing/2014/main" id="{9D4CA37D-E547-476D-B4FF-5E358D73BA4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6" name="Text Box 448">
          <a:extLst>
            <a:ext uri="{FF2B5EF4-FFF2-40B4-BE49-F238E27FC236}">
              <a16:creationId xmlns:a16="http://schemas.microsoft.com/office/drawing/2014/main" id="{0AEFFE10-B4BE-49D7-995F-758E94F6ED0B}"/>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7" name="Text Box 449">
          <a:extLst>
            <a:ext uri="{FF2B5EF4-FFF2-40B4-BE49-F238E27FC236}">
              <a16:creationId xmlns:a16="http://schemas.microsoft.com/office/drawing/2014/main" id="{C4601FDF-EF68-4417-830B-CE80AFFE163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8" name="Text Box 450">
          <a:extLst>
            <a:ext uri="{FF2B5EF4-FFF2-40B4-BE49-F238E27FC236}">
              <a16:creationId xmlns:a16="http://schemas.microsoft.com/office/drawing/2014/main" id="{B4EE638B-E10B-4F12-937A-6B83ABA088C9}"/>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59" name="Text Box 451">
          <a:extLst>
            <a:ext uri="{FF2B5EF4-FFF2-40B4-BE49-F238E27FC236}">
              <a16:creationId xmlns:a16="http://schemas.microsoft.com/office/drawing/2014/main" id="{5C43DBBD-0D45-4BAA-9FC8-845B569DDBC8}"/>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60" name="Text Box 452">
          <a:extLst>
            <a:ext uri="{FF2B5EF4-FFF2-40B4-BE49-F238E27FC236}">
              <a16:creationId xmlns:a16="http://schemas.microsoft.com/office/drawing/2014/main" id="{1ECBA26F-D6A9-4D87-A46A-54FD41C02D67}"/>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61" name="Text Box 453">
          <a:extLst>
            <a:ext uri="{FF2B5EF4-FFF2-40B4-BE49-F238E27FC236}">
              <a16:creationId xmlns:a16="http://schemas.microsoft.com/office/drawing/2014/main" id="{27CD3024-2C47-44A1-9804-5A0014D22161}"/>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62" name="Text Box 454">
          <a:extLst>
            <a:ext uri="{FF2B5EF4-FFF2-40B4-BE49-F238E27FC236}">
              <a16:creationId xmlns:a16="http://schemas.microsoft.com/office/drawing/2014/main" id="{6C056F4E-C9CA-4CD0-AB4C-EA491B04947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63" name="Text Box 455">
          <a:extLst>
            <a:ext uri="{FF2B5EF4-FFF2-40B4-BE49-F238E27FC236}">
              <a16:creationId xmlns:a16="http://schemas.microsoft.com/office/drawing/2014/main" id="{4BAAD38C-94C3-4C36-B149-2964A239292D}"/>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xdr:col>
      <xdr:colOff>0</xdr:colOff>
      <xdr:row>62</xdr:row>
      <xdr:rowOff>0</xdr:rowOff>
    </xdr:from>
    <xdr:to>
      <xdr:col>3</xdr:col>
      <xdr:colOff>76200</xdr:colOff>
      <xdr:row>62</xdr:row>
      <xdr:rowOff>114300</xdr:rowOff>
    </xdr:to>
    <xdr:sp macro="" textlink="">
      <xdr:nvSpPr>
        <xdr:cNvPr id="781464" name="Text Box 456">
          <a:extLst>
            <a:ext uri="{FF2B5EF4-FFF2-40B4-BE49-F238E27FC236}">
              <a16:creationId xmlns:a16="http://schemas.microsoft.com/office/drawing/2014/main" id="{20B084BC-C3B4-4FC0-974F-39968B302182}"/>
            </a:ext>
          </a:extLst>
        </xdr:cNvPr>
        <xdr:cNvSpPr txBox="1">
          <a:spLocks noChangeArrowheads="1"/>
        </xdr:cNvSpPr>
      </xdr:nvSpPr>
      <xdr:spPr bwMode="auto">
        <a:xfrm>
          <a:off x="4391025" y="8286750"/>
          <a:ext cx="7620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7030A0"/>
  </sheetPr>
  <dimension ref="A1:G35"/>
  <sheetViews>
    <sheetView topLeftCell="A21" zoomScale="90" zoomScaleNormal="90" workbookViewId="0">
      <selection activeCell="B33" sqref="B33"/>
    </sheetView>
  </sheetViews>
  <sheetFormatPr defaultColWidth="9.109375" defaultRowHeight="15.6"/>
  <cols>
    <col min="1" max="1" width="30.88671875" style="159" customWidth="1"/>
    <col min="2" max="2" width="89.44140625" style="122" customWidth="1"/>
    <col min="3" max="3" width="25.44140625" style="122" customWidth="1"/>
    <col min="4" max="4" width="14.44140625" style="122" customWidth="1"/>
    <col min="5" max="5" width="9.109375" style="122"/>
    <col min="6" max="6" width="12.88671875" style="122" customWidth="1"/>
    <col min="7" max="16384" width="9.109375" style="122"/>
  </cols>
  <sheetData>
    <row r="1" spans="1:3" ht="18">
      <c r="A1" s="122"/>
      <c r="B1" s="249" t="s">
        <v>104</v>
      </c>
      <c r="C1" s="123"/>
    </row>
    <row r="2" spans="1:3">
      <c r="A2" s="124"/>
      <c r="B2" s="125"/>
      <c r="C2" s="126"/>
    </row>
    <row r="3" spans="1:3" ht="16.2">
      <c r="A3" s="36"/>
      <c r="B3" s="127" t="s">
        <v>105</v>
      </c>
      <c r="C3" s="128"/>
    </row>
    <row r="4" spans="1:3" ht="16.2">
      <c r="A4" s="36"/>
      <c r="B4" s="127" t="s">
        <v>45</v>
      </c>
      <c r="C4" s="129"/>
    </row>
    <row r="5" spans="1:3">
      <c r="A5" s="36"/>
      <c r="B5" s="130" t="s">
        <v>31</v>
      </c>
      <c r="C5" s="129"/>
    </row>
    <row r="6" spans="1:3" ht="24.75" customHeight="1">
      <c r="A6" s="131"/>
      <c r="B6" s="131"/>
      <c r="C6" s="132"/>
    </row>
    <row r="7" spans="1:3" ht="24.75" customHeight="1">
      <c r="A7" s="131"/>
      <c r="B7" s="131"/>
    </row>
    <row r="8" spans="1:3" s="9" customFormat="1" ht="16.2">
      <c r="A8" s="19" t="s">
        <v>40</v>
      </c>
      <c r="B8" s="61" t="s">
        <v>47</v>
      </c>
      <c r="C8" s="36"/>
    </row>
    <row r="9" spans="1:3" s="9" customFormat="1" ht="16.2">
      <c r="A9" s="19" t="s">
        <v>32</v>
      </c>
      <c r="B9" s="8" t="str">
        <f>B3</f>
        <v>SIA"Bauskas slimnīca'' Stacionāra ēka</v>
      </c>
      <c r="C9" s="5"/>
    </row>
    <row r="10" spans="1:3" s="9" customFormat="1" ht="16.2">
      <c r="A10" s="18" t="s">
        <v>39</v>
      </c>
      <c r="B10" s="37" t="s">
        <v>45</v>
      </c>
      <c r="C10" s="37"/>
    </row>
    <row r="11" spans="1:3" s="9" customFormat="1" ht="16.2">
      <c r="A11" s="19" t="s">
        <v>38</v>
      </c>
      <c r="B11" s="8" t="s">
        <v>46</v>
      </c>
      <c r="C11" s="5"/>
    </row>
    <row r="12" spans="1:3" s="9" customFormat="1" ht="16.2">
      <c r="A12" s="19" t="s">
        <v>41</v>
      </c>
      <c r="B12" s="8"/>
      <c r="C12" s="5"/>
    </row>
    <row r="13" spans="1:3" s="9" customFormat="1" ht="16.2">
      <c r="A13" s="18" t="s">
        <v>33</v>
      </c>
      <c r="B13" s="62"/>
      <c r="C13" s="63"/>
    </row>
    <row r="14" spans="1:3" s="9" customFormat="1">
      <c r="A14" s="36"/>
      <c r="B14" s="5"/>
    </row>
    <row r="15" spans="1:3">
      <c r="A15" s="4" t="s">
        <v>106</v>
      </c>
      <c r="B15" s="36"/>
      <c r="C15" s="133" t="s">
        <v>107</v>
      </c>
    </row>
    <row r="16" spans="1:3" ht="4.5" customHeight="1" thickBot="1">
      <c r="A16" s="134"/>
      <c r="B16" s="134"/>
      <c r="C16" s="125"/>
    </row>
    <row r="17" spans="1:7" s="135" customFormat="1" ht="15" customHeight="1">
      <c r="A17" s="321" t="s">
        <v>14</v>
      </c>
      <c r="B17" s="323" t="s">
        <v>16</v>
      </c>
      <c r="C17" s="326" t="s">
        <v>15</v>
      </c>
      <c r="D17" s="122"/>
      <c r="E17" s="122"/>
      <c r="F17" s="122"/>
    </row>
    <row r="18" spans="1:7" s="135" customFormat="1" ht="16.2">
      <c r="A18" s="322"/>
      <c r="B18" s="324"/>
      <c r="C18" s="327"/>
    </row>
    <row r="19" spans="1:7" s="135" customFormat="1" ht="16.2">
      <c r="A19" s="322"/>
      <c r="B19" s="325"/>
      <c r="C19" s="327"/>
    </row>
    <row r="20" spans="1:7" ht="3.75" customHeight="1">
      <c r="A20" s="136"/>
      <c r="B20" s="137"/>
      <c r="C20" s="138"/>
    </row>
    <row r="21" spans="1:7" ht="16.2">
      <c r="A21" s="139">
        <v>1</v>
      </c>
      <c r="B21" s="140">
        <v>2</v>
      </c>
      <c r="C21" s="141">
        <v>3</v>
      </c>
    </row>
    <row r="22" spans="1:7" ht="16.2">
      <c r="A22" s="142">
        <v>1</v>
      </c>
      <c r="B22" s="143" t="s">
        <v>48</v>
      </c>
      <c r="C22" s="57">
        <f>'1-1 Kopsavilkums'!D32</f>
        <v>0</v>
      </c>
      <c r="F22" s="144"/>
    </row>
    <row r="23" spans="1:7" ht="3.75" customHeight="1">
      <c r="A23" s="145"/>
      <c r="B23" s="146"/>
      <c r="C23" s="57"/>
    </row>
    <row r="24" spans="1:7" ht="16.2">
      <c r="A24" s="147"/>
      <c r="B24" s="20" t="s">
        <v>34</v>
      </c>
      <c r="C24" s="58">
        <f>ROUND(SUM(C22:C22),2)</f>
        <v>0</v>
      </c>
    </row>
    <row r="25" spans="1:7">
      <c r="A25" s="148"/>
      <c r="B25" s="149" t="s">
        <v>17</v>
      </c>
      <c r="C25" s="59">
        <f>ROUND(C24*21%,2)</f>
        <v>0</v>
      </c>
    </row>
    <row r="26" spans="1:7" ht="16.8" thickBot="1">
      <c r="A26" s="150"/>
      <c r="B26" s="64" t="s">
        <v>35</v>
      </c>
      <c r="C26" s="60">
        <f>ROUND(SUM(C24:C25),2)</f>
        <v>0</v>
      </c>
    </row>
    <row r="27" spans="1:7" s="152" customFormat="1">
      <c r="A27" s="125"/>
      <c r="B27" s="151"/>
      <c r="C27" s="151"/>
      <c r="D27" s="122"/>
      <c r="E27" s="122"/>
      <c r="F27" s="122"/>
      <c r="G27" s="122"/>
    </row>
    <row r="28" spans="1:7" s="154" customFormat="1" ht="15" customHeight="1">
      <c r="A28" s="125"/>
      <c r="B28" s="153"/>
      <c r="C28" s="153"/>
    </row>
    <row r="29" spans="1:7" s="154" customFormat="1" ht="16.2">
      <c r="A29" s="155" t="s">
        <v>63</v>
      </c>
      <c r="B29" s="156"/>
      <c r="C29" s="125"/>
    </row>
    <row r="30" spans="1:7" s="154" customFormat="1" ht="18.600000000000001">
      <c r="A30" s="126"/>
      <c r="B30" s="157" t="s">
        <v>28</v>
      </c>
      <c r="C30" s="125"/>
    </row>
    <row r="31" spans="1:7" s="154" customFormat="1" ht="18.600000000000001">
      <c r="A31" s="126"/>
      <c r="B31" s="157"/>
      <c r="C31" s="125"/>
    </row>
    <row r="32" spans="1:7" s="154" customFormat="1" ht="18.600000000000001">
      <c r="B32" s="157"/>
      <c r="C32" s="125"/>
    </row>
    <row r="33" spans="1:7" s="154" customFormat="1" ht="16.2">
      <c r="A33" s="155" t="s">
        <v>62</v>
      </c>
      <c r="B33" s="156"/>
      <c r="C33" s="125"/>
    </row>
    <row r="34" spans="1:7" s="154" customFormat="1" ht="18.600000000000001">
      <c r="A34" s="126"/>
      <c r="B34" s="157" t="s">
        <v>28</v>
      </c>
      <c r="C34" s="125"/>
    </row>
    <row r="35" spans="1:7" s="152" customFormat="1" ht="16.2">
      <c r="A35" s="158"/>
      <c r="B35" s="126"/>
      <c r="C35" s="124"/>
      <c r="D35" s="122"/>
      <c r="E35" s="122"/>
      <c r="F35" s="122"/>
      <c r="G35" s="122"/>
    </row>
  </sheetData>
  <mergeCells count="3">
    <mergeCell ref="A17:A19"/>
    <mergeCell ref="B17:B19"/>
    <mergeCell ref="C17:C19"/>
  </mergeCells>
  <pageMargins left="0.82677165354330717" right="0.43307086614173229" top="0.74803149606299213" bottom="0.74803149606299213"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7030A0"/>
    <pageSetUpPr fitToPage="1"/>
  </sheetPr>
  <dimension ref="A1:HP51"/>
  <sheetViews>
    <sheetView topLeftCell="A13" zoomScale="80" zoomScaleNormal="80" workbookViewId="0">
      <selection activeCell="C14" sqref="C14"/>
    </sheetView>
  </sheetViews>
  <sheetFormatPr defaultColWidth="9.109375" defaultRowHeight="14.4"/>
  <cols>
    <col min="1" max="1" width="10.44140625" style="180" customWidth="1"/>
    <col min="2" max="2" width="11.44140625" style="180" customWidth="1"/>
    <col min="3" max="3" width="51" style="179" customWidth="1"/>
    <col min="4" max="5" width="14.44140625" style="179" customWidth="1"/>
    <col min="6" max="6" width="14.109375" style="179" customWidth="1"/>
    <col min="7" max="7" width="14.44140625" style="179" customWidth="1"/>
    <col min="8" max="8" width="15" style="179" customWidth="1"/>
    <col min="9" max="16384" width="9.109375" style="21"/>
  </cols>
  <sheetData>
    <row r="1" spans="1:224">
      <c r="A1" s="160"/>
      <c r="B1" s="160"/>
      <c r="C1" s="32"/>
      <c r="D1" s="32"/>
      <c r="E1" s="32"/>
      <c r="F1" s="32"/>
      <c r="G1" s="32"/>
      <c r="H1" s="32"/>
    </row>
    <row r="2" spans="1:224">
      <c r="A2" s="328" t="s">
        <v>49</v>
      </c>
      <c r="B2" s="328"/>
      <c r="C2" s="328"/>
      <c r="D2" s="328"/>
      <c r="E2" s="161"/>
      <c r="F2" s="32"/>
      <c r="G2" s="32"/>
      <c r="H2" s="32"/>
    </row>
    <row r="3" spans="1:224">
      <c r="A3" s="328"/>
      <c r="B3" s="328"/>
      <c r="C3" s="328"/>
      <c r="D3" s="328"/>
      <c r="E3" s="161"/>
      <c r="F3" s="32"/>
      <c r="G3" s="32"/>
      <c r="H3" s="32"/>
    </row>
    <row r="4" spans="1:224">
      <c r="A4" s="328"/>
      <c r="B4" s="328"/>
      <c r="C4" s="328"/>
      <c r="D4" s="328"/>
      <c r="E4" s="161"/>
      <c r="F4" s="32"/>
      <c r="G4" s="32"/>
      <c r="H4" s="32"/>
    </row>
    <row r="5" spans="1:224">
      <c r="A5" s="2"/>
      <c r="B5" s="2"/>
      <c r="C5" s="3"/>
      <c r="D5" s="3"/>
      <c r="E5" s="3"/>
      <c r="F5" s="3"/>
      <c r="G5" s="3"/>
      <c r="H5" s="3"/>
    </row>
    <row r="6" spans="1:224">
      <c r="A6" s="357" t="str">
        <f>'1_Koptāme_Uzņemšana'!B22</f>
        <v>Vispārceltnieciskie darbi</v>
      </c>
      <c r="B6" s="358"/>
      <c r="C6" s="358"/>
      <c r="D6" s="358"/>
      <c r="E6" s="162"/>
      <c r="F6" s="162"/>
      <c r="G6" s="162"/>
      <c r="H6" s="162"/>
    </row>
    <row r="7" spans="1:224" s="23" customFormat="1">
      <c r="A7" s="359" t="s">
        <v>31</v>
      </c>
      <c r="B7" s="359"/>
      <c r="C7" s="359"/>
      <c r="D7" s="359"/>
      <c r="E7" s="163"/>
      <c r="F7" s="163"/>
      <c r="G7" s="163"/>
      <c r="H7" s="163"/>
      <c r="I7" s="111"/>
      <c r="J7" s="111"/>
      <c r="K7" s="111"/>
      <c r="L7" s="111"/>
      <c r="M7" s="111"/>
      <c r="N7" s="111"/>
      <c r="O7" s="111"/>
      <c r="P7" s="111"/>
      <c r="Q7" s="111"/>
      <c r="R7" s="111"/>
      <c r="S7" s="111"/>
      <c r="T7" s="111"/>
      <c r="U7" s="111"/>
      <c r="V7" s="111"/>
      <c r="W7" s="111"/>
      <c r="X7" s="111"/>
      <c r="Y7" s="111"/>
      <c r="Z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11"/>
      <c r="BM7" s="111"/>
      <c r="BN7" s="111"/>
      <c r="BO7" s="111"/>
      <c r="BP7" s="111"/>
      <c r="BQ7" s="111"/>
      <c r="BR7" s="111"/>
      <c r="BS7" s="111"/>
      <c r="BT7" s="111"/>
      <c r="BU7" s="111"/>
      <c r="BV7" s="111"/>
      <c r="BW7" s="111"/>
      <c r="BX7" s="111"/>
      <c r="BY7" s="111"/>
      <c r="BZ7" s="111"/>
      <c r="CA7" s="111"/>
      <c r="CB7" s="111"/>
      <c r="CC7" s="111"/>
      <c r="CD7" s="111"/>
      <c r="CE7" s="111"/>
      <c r="CF7" s="111"/>
      <c r="CG7" s="111"/>
      <c r="CH7" s="111"/>
      <c r="CI7" s="111"/>
      <c r="CJ7" s="111"/>
      <c r="CK7" s="111"/>
      <c r="CL7" s="111"/>
      <c r="CM7" s="111"/>
      <c r="CN7" s="111"/>
      <c r="CO7" s="111"/>
      <c r="CP7" s="111"/>
      <c r="CQ7" s="111"/>
      <c r="CR7" s="111"/>
      <c r="CS7" s="111"/>
      <c r="CT7" s="111"/>
      <c r="CU7" s="111"/>
      <c r="CV7" s="111"/>
      <c r="CW7" s="111"/>
      <c r="CX7" s="111"/>
      <c r="CY7" s="111"/>
      <c r="CZ7" s="111"/>
      <c r="DA7" s="111"/>
      <c r="DB7" s="111"/>
      <c r="DC7" s="111"/>
      <c r="DD7" s="111"/>
      <c r="DE7" s="111"/>
      <c r="DF7" s="111"/>
      <c r="DG7" s="111"/>
      <c r="DH7" s="111"/>
      <c r="DI7" s="111"/>
      <c r="DJ7" s="111"/>
      <c r="DK7" s="111"/>
      <c r="DL7" s="111"/>
      <c r="DM7" s="111"/>
      <c r="DN7" s="111"/>
      <c r="DO7" s="111"/>
      <c r="DP7" s="111"/>
      <c r="DQ7" s="111"/>
      <c r="DR7" s="111"/>
      <c r="DS7" s="111"/>
      <c r="DT7" s="111"/>
      <c r="DU7" s="111"/>
      <c r="DV7" s="111"/>
      <c r="DW7" s="111"/>
      <c r="DX7" s="111"/>
      <c r="DY7" s="111"/>
      <c r="DZ7" s="111"/>
      <c r="EA7" s="111"/>
      <c r="EB7" s="111"/>
      <c r="EC7" s="111"/>
      <c r="ED7" s="111"/>
      <c r="EE7" s="111"/>
      <c r="EF7" s="111"/>
      <c r="EG7" s="111"/>
      <c r="EH7" s="111"/>
      <c r="EI7" s="111"/>
      <c r="EJ7" s="111"/>
      <c r="EK7" s="111"/>
      <c r="EL7" s="111"/>
      <c r="EM7" s="111"/>
      <c r="EN7" s="111"/>
      <c r="EO7" s="111"/>
      <c r="EP7" s="111"/>
      <c r="EQ7" s="111"/>
      <c r="ER7" s="111"/>
      <c r="ES7" s="111"/>
      <c r="ET7" s="111"/>
      <c r="EU7" s="111"/>
      <c r="EV7" s="111"/>
      <c r="EW7" s="111"/>
      <c r="EX7" s="111"/>
      <c r="EY7" s="111"/>
      <c r="EZ7" s="111"/>
      <c r="FA7" s="111"/>
      <c r="FB7" s="111"/>
      <c r="FC7" s="111"/>
      <c r="FD7" s="111"/>
      <c r="FE7" s="111"/>
      <c r="FF7" s="111"/>
      <c r="FG7" s="111"/>
      <c r="FH7" s="111"/>
      <c r="FI7" s="111"/>
      <c r="FJ7" s="111"/>
      <c r="FK7" s="111"/>
      <c r="FL7" s="111"/>
      <c r="FM7" s="111"/>
      <c r="FN7" s="111"/>
      <c r="FO7" s="111"/>
      <c r="FP7" s="111"/>
      <c r="FQ7" s="111"/>
      <c r="FR7" s="111"/>
      <c r="FS7" s="111"/>
      <c r="FT7" s="111"/>
      <c r="FU7" s="111"/>
      <c r="FV7" s="111"/>
      <c r="FW7" s="111"/>
      <c r="FX7" s="111"/>
      <c r="FY7" s="111"/>
      <c r="FZ7" s="111"/>
      <c r="GA7" s="111"/>
      <c r="GB7" s="111"/>
      <c r="GC7" s="111"/>
      <c r="GD7" s="111"/>
      <c r="GE7" s="111"/>
      <c r="GF7" s="111"/>
      <c r="GG7" s="111"/>
      <c r="GH7" s="111"/>
      <c r="GI7" s="111"/>
      <c r="GJ7" s="111"/>
      <c r="GK7" s="111"/>
      <c r="GL7" s="111"/>
      <c r="GM7" s="111"/>
      <c r="GN7" s="111"/>
      <c r="GO7" s="111"/>
      <c r="GP7" s="111"/>
      <c r="GQ7" s="111"/>
      <c r="GR7" s="111"/>
      <c r="GS7" s="111"/>
      <c r="GT7" s="111"/>
      <c r="GU7" s="111"/>
      <c r="GV7" s="111"/>
      <c r="GW7" s="111"/>
      <c r="GX7" s="111"/>
      <c r="GY7" s="111"/>
      <c r="GZ7" s="111"/>
      <c r="HA7" s="111"/>
      <c r="HB7" s="111"/>
      <c r="HC7" s="111"/>
      <c r="HD7" s="111"/>
      <c r="HE7" s="111"/>
      <c r="HF7" s="111"/>
      <c r="HG7" s="111"/>
      <c r="HH7" s="111"/>
      <c r="HI7" s="111"/>
      <c r="HJ7" s="111"/>
      <c r="HK7" s="111"/>
      <c r="HL7" s="111"/>
      <c r="HM7" s="111"/>
      <c r="HN7" s="111"/>
      <c r="HO7" s="111"/>
      <c r="HP7" s="111"/>
    </row>
    <row r="8" spans="1:224" s="23" customFormat="1">
      <c r="A8" s="25"/>
      <c r="B8" s="25"/>
      <c r="C8" s="25"/>
      <c r="D8" s="25"/>
      <c r="E8" s="163"/>
      <c r="F8" s="163"/>
      <c r="G8" s="163"/>
      <c r="H8" s="163"/>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111"/>
      <c r="BP8" s="111"/>
      <c r="BQ8" s="111"/>
      <c r="BR8" s="111"/>
      <c r="BS8" s="111"/>
      <c r="BT8" s="111"/>
      <c r="BU8" s="111"/>
      <c r="BV8" s="111"/>
      <c r="BW8" s="111"/>
      <c r="BX8" s="111"/>
      <c r="BY8" s="111"/>
      <c r="BZ8" s="111"/>
      <c r="CA8" s="111"/>
      <c r="CB8" s="111"/>
      <c r="CC8" s="111"/>
      <c r="CD8" s="111"/>
      <c r="CE8" s="111"/>
      <c r="CF8" s="111"/>
      <c r="CG8" s="111"/>
      <c r="CH8" s="111"/>
      <c r="CI8" s="111"/>
      <c r="CJ8" s="111"/>
      <c r="CK8" s="111"/>
      <c r="CL8" s="111"/>
      <c r="CM8" s="111"/>
      <c r="CN8" s="111"/>
      <c r="CO8" s="111"/>
      <c r="CP8" s="111"/>
      <c r="CQ8" s="111"/>
      <c r="CR8" s="111"/>
      <c r="CS8" s="111"/>
      <c r="CT8" s="111"/>
      <c r="CU8" s="111"/>
      <c r="CV8" s="111"/>
      <c r="CW8" s="111"/>
      <c r="CX8" s="111"/>
      <c r="CY8" s="111"/>
      <c r="CZ8" s="111"/>
      <c r="DA8" s="111"/>
      <c r="DB8" s="111"/>
      <c r="DC8" s="111"/>
      <c r="DD8" s="111"/>
      <c r="DE8" s="111"/>
      <c r="DF8" s="111"/>
      <c r="DG8" s="111"/>
      <c r="DH8" s="111"/>
      <c r="DI8" s="111"/>
      <c r="DJ8" s="111"/>
      <c r="DK8" s="111"/>
      <c r="DL8" s="111"/>
      <c r="DM8" s="111"/>
      <c r="DN8" s="111"/>
      <c r="DO8" s="111"/>
      <c r="DP8" s="111"/>
      <c r="DQ8" s="111"/>
      <c r="DR8" s="111"/>
      <c r="DS8" s="111"/>
      <c r="DT8" s="111"/>
      <c r="DU8" s="111"/>
      <c r="DV8" s="111"/>
      <c r="DW8" s="111"/>
      <c r="DX8" s="111"/>
      <c r="DY8" s="111"/>
      <c r="DZ8" s="111"/>
      <c r="EA8" s="111"/>
      <c r="EB8" s="111"/>
      <c r="EC8" s="111"/>
      <c r="ED8" s="111"/>
      <c r="EE8" s="111"/>
      <c r="EF8" s="111"/>
      <c r="EG8" s="111"/>
      <c r="EH8" s="111"/>
      <c r="EI8" s="111"/>
      <c r="EJ8" s="111"/>
      <c r="EK8" s="111"/>
      <c r="EL8" s="111"/>
      <c r="EM8" s="111"/>
      <c r="EN8" s="111"/>
      <c r="EO8" s="111"/>
      <c r="EP8" s="111"/>
      <c r="EQ8" s="111"/>
      <c r="ER8" s="111"/>
      <c r="ES8" s="111"/>
      <c r="ET8" s="111"/>
      <c r="EU8" s="111"/>
      <c r="EV8" s="111"/>
      <c r="EW8" s="111"/>
      <c r="EX8" s="111"/>
      <c r="EY8" s="111"/>
      <c r="EZ8" s="111"/>
      <c r="FA8" s="111"/>
      <c r="FB8" s="111"/>
      <c r="FC8" s="111"/>
      <c r="FD8" s="111"/>
      <c r="FE8" s="111"/>
      <c r="FF8" s="111"/>
      <c r="FG8" s="111"/>
      <c r="FH8" s="111"/>
      <c r="FI8" s="111"/>
      <c r="FJ8" s="111"/>
      <c r="FK8" s="111"/>
      <c r="FL8" s="111"/>
      <c r="FM8" s="111"/>
      <c r="FN8" s="111"/>
      <c r="FO8" s="111"/>
      <c r="FP8" s="111"/>
      <c r="FQ8" s="111"/>
      <c r="FR8" s="111"/>
      <c r="FS8" s="111"/>
      <c r="FT8" s="111"/>
      <c r="FU8" s="111"/>
      <c r="FV8" s="111"/>
      <c r="FW8" s="111"/>
      <c r="FX8" s="111"/>
      <c r="FY8" s="111"/>
      <c r="FZ8" s="111"/>
      <c r="GA8" s="111"/>
      <c r="GB8" s="111"/>
      <c r="GC8" s="111"/>
      <c r="GD8" s="111"/>
      <c r="GE8" s="111"/>
      <c r="GF8" s="111"/>
      <c r="GG8" s="111"/>
      <c r="GH8" s="111"/>
      <c r="GI8" s="111"/>
      <c r="GJ8" s="111"/>
      <c r="GK8" s="111"/>
      <c r="GL8" s="111"/>
      <c r="GM8" s="111"/>
      <c r="GN8" s="111"/>
      <c r="GO8" s="111"/>
      <c r="GP8" s="111"/>
      <c r="GQ8" s="111"/>
      <c r="GR8" s="111"/>
      <c r="GS8" s="111"/>
      <c r="GT8" s="111"/>
      <c r="GU8" s="111"/>
      <c r="GV8" s="111"/>
      <c r="GW8" s="111"/>
      <c r="GX8" s="111"/>
      <c r="GY8" s="111"/>
      <c r="GZ8" s="111"/>
      <c r="HA8" s="111"/>
      <c r="HB8" s="111"/>
      <c r="HC8" s="111"/>
      <c r="HD8" s="111"/>
      <c r="HE8" s="111"/>
      <c r="HF8" s="111"/>
      <c r="HG8" s="111"/>
      <c r="HH8" s="111"/>
      <c r="HI8" s="111"/>
      <c r="HJ8" s="111"/>
      <c r="HK8" s="111"/>
      <c r="HL8" s="111"/>
      <c r="HM8" s="111"/>
      <c r="HN8" s="111"/>
      <c r="HO8" s="111"/>
      <c r="HP8" s="111"/>
    </row>
    <row r="9" spans="1:224">
      <c r="A9" s="114" t="s">
        <v>40</v>
      </c>
      <c r="B9" s="115"/>
      <c r="C9" s="356" t="str">
        <f>'1_Koptāme_Uzņemšana'!B8</f>
        <v>Slimnīca</v>
      </c>
      <c r="D9" s="356"/>
      <c r="E9" s="356"/>
      <c r="F9" s="32"/>
      <c r="G9" s="32"/>
      <c r="H9" s="32"/>
    </row>
    <row r="10" spans="1:224" s="23" customFormat="1">
      <c r="A10" s="114" t="s">
        <v>32</v>
      </c>
      <c r="B10" s="115"/>
      <c r="C10" s="115" t="str">
        <f>'1_Koptāme_Uzņemšana'!B9</f>
        <v>SIA"Bauskas slimnīca'' Stacionāra ēka</v>
      </c>
      <c r="D10" s="116"/>
      <c r="E10" s="163"/>
      <c r="F10" s="163"/>
      <c r="G10" s="163"/>
      <c r="H10" s="163"/>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111"/>
      <c r="BP10" s="111"/>
      <c r="BQ10" s="111"/>
      <c r="BR10" s="111"/>
      <c r="BS10" s="111"/>
      <c r="BT10" s="111"/>
      <c r="BU10" s="111"/>
      <c r="BV10" s="111"/>
      <c r="BW10" s="111"/>
      <c r="BX10" s="111"/>
      <c r="BY10" s="111"/>
      <c r="BZ10" s="111"/>
      <c r="CA10" s="111"/>
      <c r="CB10" s="111"/>
      <c r="CC10" s="111"/>
      <c r="CD10" s="111"/>
      <c r="CE10" s="111"/>
      <c r="CF10" s="111"/>
      <c r="CG10" s="111"/>
      <c r="CH10" s="111"/>
      <c r="CI10" s="111"/>
      <c r="CJ10" s="111"/>
      <c r="CK10" s="111"/>
      <c r="CL10" s="111"/>
      <c r="CM10" s="111"/>
      <c r="CN10" s="111"/>
      <c r="CO10" s="111"/>
      <c r="CP10" s="111"/>
      <c r="CQ10" s="111"/>
      <c r="CR10" s="111"/>
      <c r="CS10" s="111"/>
      <c r="CT10" s="111"/>
      <c r="CU10" s="111"/>
      <c r="CV10" s="111"/>
      <c r="CW10" s="111"/>
      <c r="CX10" s="111"/>
      <c r="CY10" s="111"/>
      <c r="CZ10" s="111"/>
      <c r="DA10" s="111"/>
      <c r="DB10" s="111"/>
      <c r="DC10" s="111"/>
      <c r="DD10" s="111"/>
      <c r="DE10" s="111"/>
      <c r="DF10" s="111"/>
      <c r="DG10" s="111"/>
      <c r="DH10" s="111"/>
      <c r="DI10" s="111"/>
      <c r="DJ10" s="111"/>
      <c r="DK10" s="111"/>
      <c r="DL10" s="111"/>
      <c r="DM10" s="111"/>
      <c r="DN10" s="111"/>
      <c r="DO10" s="111"/>
      <c r="DP10" s="111"/>
      <c r="DQ10" s="111"/>
      <c r="DR10" s="111"/>
      <c r="DS10" s="111"/>
      <c r="DT10" s="111"/>
      <c r="DU10" s="111"/>
      <c r="DV10" s="111"/>
      <c r="DW10" s="111"/>
      <c r="DX10" s="111"/>
      <c r="DY10" s="111"/>
      <c r="DZ10" s="111"/>
      <c r="EA10" s="111"/>
      <c r="EB10" s="111"/>
      <c r="EC10" s="111"/>
      <c r="ED10" s="111"/>
      <c r="EE10" s="111"/>
      <c r="EF10" s="111"/>
      <c r="EG10" s="111"/>
      <c r="EH10" s="111"/>
      <c r="EI10" s="111"/>
      <c r="EJ10" s="111"/>
      <c r="EK10" s="111"/>
      <c r="EL10" s="111"/>
      <c r="EM10" s="111"/>
      <c r="EN10" s="111"/>
      <c r="EO10" s="111"/>
      <c r="EP10" s="111"/>
      <c r="EQ10" s="111"/>
      <c r="ER10" s="111"/>
      <c r="ES10" s="111"/>
      <c r="ET10" s="111"/>
      <c r="EU10" s="111"/>
      <c r="EV10" s="111"/>
      <c r="EW10" s="111"/>
      <c r="EX10" s="111"/>
      <c r="EY10" s="111"/>
      <c r="EZ10" s="111"/>
      <c r="FA10" s="111"/>
      <c r="FB10" s="111"/>
      <c r="FC10" s="111"/>
      <c r="FD10" s="111"/>
      <c r="FE10" s="111"/>
      <c r="FF10" s="111"/>
      <c r="FG10" s="111"/>
      <c r="FH10" s="111"/>
      <c r="FI10" s="111"/>
      <c r="FJ10" s="111"/>
      <c r="FK10" s="111"/>
      <c r="FL10" s="111"/>
      <c r="FM10" s="111"/>
      <c r="FN10" s="111"/>
      <c r="FO10" s="111"/>
      <c r="FP10" s="111"/>
      <c r="FQ10" s="111"/>
      <c r="FR10" s="111"/>
      <c r="FS10" s="111"/>
      <c r="FT10" s="111"/>
      <c r="FU10" s="111"/>
      <c r="FV10" s="111"/>
      <c r="FW10" s="111"/>
      <c r="FX10" s="111"/>
      <c r="FY10" s="111"/>
      <c r="FZ10" s="111"/>
      <c r="GA10" s="111"/>
      <c r="GB10" s="111"/>
      <c r="GC10" s="111"/>
      <c r="GD10" s="111"/>
      <c r="GE10" s="111"/>
      <c r="GF10" s="111"/>
      <c r="GG10" s="111"/>
      <c r="GH10" s="111"/>
      <c r="GI10" s="111"/>
      <c r="GJ10" s="111"/>
      <c r="GK10" s="111"/>
      <c r="GL10" s="111"/>
      <c r="GM10" s="111"/>
      <c r="GN10" s="111"/>
      <c r="GO10" s="111"/>
      <c r="GP10" s="111"/>
      <c r="GQ10" s="111"/>
      <c r="GR10" s="111"/>
      <c r="GS10" s="111"/>
      <c r="GT10" s="111"/>
      <c r="GU10" s="111"/>
      <c r="GV10" s="111"/>
      <c r="GW10" s="111"/>
      <c r="GX10" s="111"/>
      <c r="GY10" s="111"/>
      <c r="GZ10" s="111"/>
      <c r="HA10" s="111"/>
      <c r="HB10" s="111"/>
      <c r="HC10" s="111"/>
      <c r="HD10" s="111"/>
      <c r="HE10" s="111"/>
      <c r="HF10" s="111"/>
      <c r="HG10" s="111"/>
      <c r="HH10" s="111"/>
      <c r="HI10" s="111"/>
      <c r="HJ10" s="111"/>
      <c r="HK10" s="111"/>
      <c r="HL10" s="111"/>
      <c r="HM10" s="111"/>
      <c r="HN10" s="111"/>
      <c r="HO10" s="111"/>
      <c r="HP10" s="111"/>
    </row>
    <row r="11" spans="1:224">
      <c r="A11" s="117" t="s">
        <v>39</v>
      </c>
      <c r="B11" s="164"/>
      <c r="C11" s="115" t="str">
        <f>'1_Koptāme_Uzņemšana'!B10</f>
        <v>Dārza iela 7, Bauska, Bauskas novads</v>
      </c>
      <c r="D11" s="118"/>
      <c r="E11" s="118"/>
      <c r="F11" s="118"/>
      <c r="G11" s="118"/>
      <c r="H11" s="118"/>
    </row>
    <row r="12" spans="1:224" s="22" customFormat="1">
      <c r="A12" s="114" t="s">
        <v>38</v>
      </c>
      <c r="B12" s="115"/>
      <c r="C12" s="115" t="str">
        <f>'1_Koptāme_Uzņemšana'!B11</f>
        <v>SIA"Bauskas slimnīca''</v>
      </c>
      <c r="D12" s="116"/>
      <c r="E12" s="32"/>
      <c r="F12" s="32"/>
      <c r="G12" s="32"/>
      <c r="H12" s="32"/>
    </row>
    <row r="13" spans="1:224" s="22" customFormat="1">
      <c r="A13" s="114" t="s">
        <v>41</v>
      </c>
      <c r="B13" s="115"/>
      <c r="C13" s="115"/>
      <c r="D13" s="116"/>
      <c r="E13" s="32"/>
      <c r="F13" s="32"/>
      <c r="G13" s="32"/>
      <c r="H13" s="32"/>
    </row>
    <row r="14" spans="1:224" s="22" customFormat="1">
      <c r="A14" s="165" t="s">
        <v>33</v>
      </c>
      <c r="B14" s="164"/>
      <c r="C14" s="166"/>
      <c r="D14" s="167"/>
      <c r="E14" s="32"/>
      <c r="F14" s="32"/>
      <c r="G14" s="32"/>
      <c r="H14" s="32"/>
    </row>
    <row r="15" spans="1:224" s="22" customFormat="1" ht="15" thickBot="1">
      <c r="A15" s="121"/>
      <c r="B15" s="3"/>
      <c r="C15" s="3"/>
      <c r="D15" s="3"/>
      <c r="E15" s="3"/>
      <c r="F15" s="3"/>
      <c r="G15" s="3"/>
      <c r="H15" s="3"/>
    </row>
    <row r="16" spans="1:224" s="22" customFormat="1">
      <c r="A16" s="6"/>
      <c r="B16" s="10" t="s">
        <v>18</v>
      </c>
      <c r="C16" s="11"/>
      <c r="D16" s="72">
        <f>D32</f>
        <v>0</v>
      </c>
      <c r="E16" s="3"/>
      <c r="F16" s="3"/>
      <c r="G16" s="3"/>
      <c r="H16" s="3"/>
    </row>
    <row r="17" spans="1:8" s="22" customFormat="1" ht="15" thickBot="1">
      <c r="A17" s="6"/>
      <c r="B17" s="12" t="s">
        <v>19</v>
      </c>
      <c r="C17" s="13"/>
      <c r="D17" s="73">
        <f>H27</f>
        <v>0</v>
      </c>
      <c r="E17" s="3"/>
      <c r="F17" s="3"/>
      <c r="G17" s="3"/>
      <c r="H17" s="3"/>
    </row>
    <row r="18" spans="1:8" s="22" customFormat="1">
      <c r="A18" s="7"/>
      <c r="B18" s="168"/>
      <c r="C18" s="168"/>
      <c r="D18" s="169"/>
      <c r="E18" s="32"/>
      <c r="F18" s="32"/>
      <c r="G18" s="31"/>
      <c r="H18" s="31"/>
    </row>
    <row r="19" spans="1:8" s="22" customFormat="1">
      <c r="A19" s="121" t="s">
        <v>106</v>
      </c>
      <c r="B19" s="168"/>
      <c r="C19" s="7"/>
      <c r="D19" s="7"/>
      <c r="E19" s="32"/>
      <c r="F19" s="32"/>
      <c r="G19" s="329" t="str">
        <f>'1_Koptāme_Uzņemšana'!C15</f>
        <v>2026.gada …..............</v>
      </c>
      <c r="H19" s="329"/>
    </row>
    <row r="20" spans="1:8" s="22" customFormat="1" ht="6" customHeight="1" thickBot="1">
      <c r="A20" s="1"/>
      <c r="B20" s="1"/>
      <c r="C20" s="170"/>
      <c r="D20" s="32"/>
      <c r="E20" s="32"/>
      <c r="F20" s="32"/>
      <c r="G20" s="32"/>
      <c r="H20" s="32"/>
    </row>
    <row r="21" spans="1:8" s="22" customFormat="1">
      <c r="A21" s="350" t="s">
        <v>0</v>
      </c>
      <c r="B21" s="352" t="s">
        <v>20</v>
      </c>
      <c r="C21" s="352" t="s">
        <v>36</v>
      </c>
      <c r="D21" s="352" t="s">
        <v>21</v>
      </c>
      <c r="E21" s="354" t="s">
        <v>22</v>
      </c>
      <c r="F21" s="354"/>
      <c r="G21" s="354"/>
      <c r="H21" s="330" t="s">
        <v>23</v>
      </c>
    </row>
    <row r="22" spans="1:8" s="22" customFormat="1" ht="29.4" thickBot="1">
      <c r="A22" s="351"/>
      <c r="B22" s="353"/>
      <c r="C22" s="353"/>
      <c r="D22" s="353"/>
      <c r="E22" s="24" t="s">
        <v>24</v>
      </c>
      <c r="F22" s="24" t="s">
        <v>25</v>
      </c>
      <c r="G22" s="24" t="s">
        <v>26</v>
      </c>
      <c r="H22" s="331"/>
    </row>
    <row r="23" spans="1:8" s="22" customFormat="1" ht="3.75" customHeight="1">
      <c r="A23" s="14"/>
      <c r="B23" s="15"/>
      <c r="C23" s="15"/>
      <c r="D23" s="16"/>
      <c r="E23" s="16"/>
      <c r="F23" s="16"/>
      <c r="G23" s="16"/>
      <c r="H23" s="17"/>
    </row>
    <row r="24" spans="1:8" s="175" customFormat="1" ht="15" thickBot="1">
      <c r="A24" s="171">
        <v>1</v>
      </c>
      <c r="B24" s="172">
        <v>2</v>
      </c>
      <c r="C24" s="172">
        <v>3</v>
      </c>
      <c r="D24" s="173">
        <v>4</v>
      </c>
      <c r="E24" s="173">
        <v>5</v>
      </c>
      <c r="F24" s="173">
        <v>6</v>
      </c>
      <c r="G24" s="173">
        <v>7</v>
      </c>
      <c r="H24" s="174">
        <v>8</v>
      </c>
    </row>
    <row r="25" spans="1:8" s="176" customFormat="1">
      <c r="A25" s="38">
        <v>1</v>
      </c>
      <c r="B25" s="39" t="s">
        <v>50</v>
      </c>
      <c r="C25" s="40" t="str">
        <f>'1_Koptāme_Uzņemšana'!B22</f>
        <v>Vispārceltnieciskie darbi</v>
      </c>
      <c r="D25" s="41">
        <f>'1-1 Celtn'!P63</f>
        <v>0</v>
      </c>
      <c r="E25" s="42">
        <f>'1-1 Celtn'!M63</f>
        <v>0</v>
      </c>
      <c r="F25" s="42">
        <f>'1-1 Celtn'!N63</f>
        <v>0</v>
      </c>
      <c r="G25" s="42">
        <f>'1-1 Celtn'!O63</f>
        <v>0</v>
      </c>
      <c r="H25" s="43">
        <f>'1-1 Celtn'!L63</f>
        <v>0</v>
      </c>
    </row>
    <row r="26" spans="1:8" s="176" customFormat="1" ht="3" customHeight="1" thickBot="1">
      <c r="A26" s="33"/>
      <c r="B26" s="34"/>
      <c r="C26" s="35"/>
      <c r="D26" s="46"/>
      <c r="E26" s="47"/>
      <c r="F26" s="47"/>
      <c r="G26" s="47"/>
      <c r="H26" s="48"/>
    </row>
    <row r="27" spans="1:8" s="22" customFormat="1" ht="15" thickBot="1">
      <c r="A27" s="335" t="s">
        <v>34</v>
      </c>
      <c r="B27" s="336"/>
      <c r="C27" s="337"/>
      <c r="D27" s="49">
        <f>ROUND((SUM(D25:D25)),2)</f>
        <v>0</v>
      </c>
      <c r="E27" s="49">
        <f>ROUND((SUM(E25:E25)),2)</f>
        <v>0</v>
      </c>
      <c r="F27" s="49">
        <f>ROUND((SUM(F25:F25)),2)</f>
        <v>0</v>
      </c>
      <c r="G27" s="49">
        <f>ROUND((SUM(G25:G25)),2)</f>
        <v>0</v>
      </c>
      <c r="H27" s="49">
        <f>ROUND((SUM(H25:H25)),2)</f>
        <v>0</v>
      </c>
    </row>
    <row r="28" spans="1:8" s="22" customFormat="1" ht="76.5" customHeight="1">
      <c r="A28" s="338" t="s">
        <v>60</v>
      </c>
      <c r="B28" s="339"/>
      <c r="C28" s="339"/>
      <c r="D28" s="41">
        <f>ROUND(D27*0.03,2)</f>
        <v>0</v>
      </c>
      <c r="E28" s="50"/>
      <c r="F28" s="50"/>
      <c r="G28" s="50"/>
      <c r="H28" s="51"/>
    </row>
    <row r="29" spans="1:8" s="22" customFormat="1">
      <c r="A29" s="340" t="s">
        <v>27</v>
      </c>
      <c r="B29" s="341"/>
      <c r="C29" s="341"/>
      <c r="D29" s="45">
        <f>ROUND(D28*0.05,2)</f>
        <v>0</v>
      </c>
      <c r="E29" s="52"/>
      <c r="F29" s="52"/>
      <c r="G29" s="52"/>
      <c r="H29" s="53"/>
    </row>
    <row r="30" spans="1:8" s="22" customFormat="1" ht="15" customHeight="1">
      <c r="A30" s="342" t="s">
        <v>61</v>
      </c>
      <c r="B30" s="343"/>
      <c r="C30" s="344"/>
      <c r="D30" s="45">
        <f>ROUND(D27*0.03,2)</f>
        <v>0</v>
      </c>
      <c r="E30" s="52"/>
      <c r="F30" s="52"/>
      <c r="G30" s="52"/>
      <c r="H30" s="53"/>
    </row>
    <row r="31" spans="1:8" s="22" customFormat="1" ht="3" customHeight="1" thickBot="1">
      <c r="A31" s="345"/>
      <c r="B31" s="346"/>
      <c r="C31" s="346"/>
      <c r="D31" s="44"/>
      <c r="E31" s="54"/>
      <c r="F31" s="55"/>
      <c r="G31" s="55"/>
      <c r="H31" s="56"/>
    </row>
    <row r="32" spans="1:8" s="22" customFormat="1" ht="15.75" customHeight="1" thickBot="1">
      <c r="A32" s="347" t="s">
        <v>37</v>
      </c>
      <c r="B32" s="348"/>
      <c r="C32" s="349"/>
      <c r="D32" s="49">
        <f>ROUND(D27+D28+D30,2)</f>
        <v>0</v>
      </c>
      <c r="E32" s="332"/>
      <c r="F32" s="333"/>
      <c r="G32" s="333"/>
      <c r="H32" s="334"/>
    </row>
    <row r="33" spans="1:8" s="22" customFormat="1">
      <c r="A33" s="177"/>
      <c r="B33" s="177"/>
      <c r="C33" s="177"/>
      <c r="D33" s="177"/>
      <c r="E33" s="177"/>
      <c r="F33" s="177"/>
      <c r="G33" s="177"/>
      <c r="H33" s="177"/>
    </row>
    <row r="34" spans="1:8">
      <c r="A34" s="27"/>
      <c r="B34" s="27"/>
      <c r="C34" s="27"/>
      <c r="D34" s="178"/>
      <c r="E34" s="27"/>
      <c r="F34" s="27"/>
      <c r="G34" s="27"/>
      <c r="H34" s="27"/>
    </row>
    <row r="35" spans="1:8">
      <c r="A35" s="26" t="s">
        <v>113</v>
      </c>
      <c r="B35" s="355"/>
      <c r="C35" s="355"/>
      <c r="D35" s="27"/>
      <c r="E35" s="27"/>
      <c r="F35" s="27"/>
      <c r="G35" s="27"/>
      <c r="H35" s="27"/>
    </row>
    <row r="36" spans="1:8" ht="17.399999999999999">
      <c r="A36" s="28"/>
      <c r="B36" s="32"/>
      <c r="C36" s="29" t="s">
        <v>28</v>
      </c>
      <c r="D36" s="27"/>
      <c r="E36" s="27"/>
      <c r="F36" s="27"/>
      <c r="G36" s="27"/>
      <c r="H36" s="27"/>
    </row>
    <row r="37" spans="1:8" s="22" customFormat="1">
      <c r="A37" s="30"/>
      <c r="B37" s="160"/>
      <c r="C37" s="32"/>
      <c r="D37" s="27"/>
      <c r="E37" s="32"/>
      <c r="F37" s="32"/>
      <c r="G37" s="32"/>
      <c r="H37" s="32"/>
    </row>
    <row r="38" spans="1:8">
      <c r="A38" s="26" t="s">
        <v>114</v>
      </c>
      <c r="B38" s="355"/>
      <c r="C38" s="355"/>
      <c r="D38" s="27"/>
      <c r="E38" s="27"/>
      <c r="F38" s="27"/>
      <c r="G38" s="27"/>
      <c r="H38" s="27"/>
    </row>
    <row r="39" spans="1:8" ht="17.399999999999999">
      <c r="A39" s="28"/>
      <c r="B39" s="32"/>
      <c r="C39" s="29" t="s">
        <v>28</v>
      </c>
      <c r="D39" s="27"/>
      <c r="E39" s="27"/>
      <c r="F39" s="27"/>
      <c r="G39" s="27"/>
      <c r="H39" s="27"/>
    </row>
    <row r="40" spans="1:8" s="22" customFormat="1">
      <c r="A40" s="30"/>
      <c r="B40" s="160"/>
      <c r="C40" s="32"/>
      <c r="D40" s="27"/>
      <c r="E40" s="32"/>
      <c r="F40" s="32"/>
      <c r="G40" s="32"/>
      <c r="H40" s="32"/>
    </row>
    <row r="41" spans="1:8" s="22" customFormat="1">
      <c r="A41" s="179"/>
      <c r="B41" s="180"/>
      <c r="C41" s="179"/>
      <c r="D41" s="179"/>
      <c r="E41" s="179"/>
      <c r="F41" s="179"/>
      <c r="G41" s="179"/>
      <c r="H41" s="179"/>
    </row>
    <row r="42" spans="1:8" s="22" customFormat="1">
      <c r="A42" s="180"/>
      <c r="B42" s="180"/>
      <c r="C42" s="179"/>
      <c r="D42" s="179"/>
      <c r="E42" s="179"/>
      <c r="F42" s="179"/>
      <c r="G42" s="179"/>
      <c r="H42" s="179"/>
    </row>
    <row r="43" spans="1:8" s="22" customFormat="1" ht="12.75" customHeight="1">
      <c r="A43" s="180"/>
      <c r="B43" s="181"/>
      <c r="C43" s="179"/>
      <c r="D43" s="179"/>
      <c r="E43" s="179"/>
      <c r="F43" s="179"/>
      <c r="G43" s="179"/>
      <c r="H43" s="179"/>
    </row>
    <row r="44" spans="1:8" s="22" customFormat="1" ht="12.75" customHeight="1">
      <c r="A44" s="180"/>
      <c r="B44" s="181"/>
      <c r="C44" s="179"/>
      <c r="D44" s="179"/>
      <c r="E44" s="179"/>
      <c r="F44" s="179"/>
      <c r="G44" s="179"/>
      <c r="H44" s="179"/>
    </row>
    <row r="45" spans="1:8" s="22" customFormat="1" ht="12.75" customHeight="1">
      <c r="A45" s="180"/>
      <c r="B45" s="181"/>
      <c r="C45" s="179"/>
      <c r="D45" s="179"/>
      <c r="E45" s="179"/>
      <c r="F45" s="179"/>
      <c r="G45" s="179"/>
      <c r="H45" s="179"/>
    </row>
    <row r="46" spans="1:8" s="22" customFormat="1" ht="12.75" customHeight="1">
      <c r="A46" s="180"/>
      <c r="B46" s="181"/>
      <c r="C46" s="179"/>
      <c r="D46" s="179"/>
      <c r="E46" s="179"/>
      <c r="F46" s="179"/>
      <c r="G46" s="179"/>
      <c r="H46" s="179"/>
    </row>
    <row r="47" spans="1:8" s="22" customFormat="1" ht="12.75" customHeight="1">
      <c r="A47" s="180"/>
      <c r="B47" s="181"/>
      <c r="C47" s="179"/>
      <c r="D47" s="179"/>
      <c r="E47" s="179"/>
      <c r="F47" s="179"/>
      <c r="G47" s="179"/>
      <c r="H47" s="179"/>
    </row>
    <row r="48" spans="1:8" s="22" customFormat="1" ht="12.75" customHeight="1">
      <c r="A48" s="180"/>
      <c r="B48" s="181"/>
      <c r="C48" s="179"/>
      <c r="D48" s="179"/>
      <c r="E48" s="179"/>
      <c r="F48" s="179"/>
      <c r="G48" s="179"/>
      <c r="H48" s="179"/>
    </row>
    <row r="49" spans="1:8" s="22" customFormat="1" ht="12.75" customHeight="1">
      <c r="A49" s="180"/>
      <c r="B49" s="181"/>
      <c r="C49" s="179"/>
      <c r="D49" s="179"/>
      <c r="E49" s="179"/>
      <c r="F49" s="179"/>
      <c r="G49" s="179"/>
      <c r="H49" s="179"/>
    </row>
    <row r="50" spans="1:8" s="22" customFormat="1" ht="12.75" customHeight="1">
      <c r="A50" s="180"/>
      <c r="B50" s="181"/>
      <c r="C50" s="179"/>
      <c r="D50" s="179"/>
      <c r="E50" s="179"/>
      <c r="F50" s="179"/>
      <c r="G50" s="179"/>
      <c r="H50" s="179"/>
    </row>
    <row r="51" spans="1:8">
      <c r="B51" s="181"/>
    </row>
  </sheetData>
  <mergeCells count="20">
    <mergeCell ref="B38:C38"/>
    <mergeCell ref="B35:C35"/>
    <mergeCell ref="C9:E9"/>
    <mergeCell ref="A6:D6"/>
    <mergeCell ref="A7:D7"/>
    <mergeCell ref="A2:D4"/>
    <mergeCell ref="G19:H19"/>
    <mergeCell ref="H21:H22"/>
    <mergeCell ref="E32:H32"/>
    <mergeCell ref="A27:C27"/>
    <mergeCell ref="A28:C28"/>
    <mergeCell ref="A29:C29"/>
    <mergeCell ref="A30:C30"/>
    <mergeCell ref="A31:C31"/>
    <mergeCell ref="A32:C32"/>
    <mergeCell ref="A21:A22"/>
    <mergeCell ref="B21:B22"/>
    <mergeCell ref="C21:C22"/>
    <mergeCell ref="D21:D22"/>
    <mergeCell ref="E21:G21"/>
  </mergeCells>
  <phoneticPr fontId="87" type="noConversion"/>
  <pageMargins left="0.51181102362204722" right="0.31496062992125984"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8" tint="-0.499984740745262"/>
  </sheetPr>
  <dimension ref="A1:Q77"/>
  <sheetViews>
    <sheetView tabSelected="1" topLeftCell="A76" zoomScale="50" zoomScaleNormal="50" workbookViewId="0">
      <selection activeCell="AB26" sqref="AB26"/>
    </sheetView>
  </sheetViews>
  <sheetFormatPr defaultColWidth="9.109375" defaultRowHeight="13.8"/>
  <cols>
    <col min="1" max="1" width="8" style="78" customWidth="1"/>
    <col min="2" max="2" width="12.88671875" style="78" customWidth="1"/>
    <col min="3" max="3" width="45" style="78" customWidth="1"/>
    <col min="4" max="4" width="11.44140625" style="78" customWidth="1"/>
    <col min="5" max="5" width="11.44140625" style="79" customWidth="1"/>
    <col min="6" max="6" width="9.109375" style="70" customWidth="1"/>
    <col min="7" max="7" width="9.88671875" style="70" customWidth="1"/>
    <col min="8" max="8" width="11.44140625" style="79" customWidth="1"/>
    <col min="9" max="9" width="10.44140625" style="79" bestFit="1" customWidth="1"/>
    <col min="10" max="11" width="11.109375" style="79" customWidth="1"/>
    <col min="12" max="12" width="13.109375" style="79" customWidth="1"/>
    <col min="13" max="13" width="11.44140625" style="79" customWidth="1"/>
    <col min="14" max="14" width="14.109375" style="79" customWidth="1"/>
    <col min="15" max="15" width="11.44140625" style="79" customWidth="1"/>
    <col min="16" max="16" width="12.44140625" style="79" customWidth="1"/>
    <col min="17" max="16384" width="9.109375" style="78"/>
  </cols>
  <sheetData>
    <row r="1" spans="1:16">
      <c r="A1" s="363" t="s">
        <v>51</v>
      </c>
      <c r="B1" s="363"/>
      <c r="C1" s="363"/>
      <c r="D1" s="363"/>
      <c r="E1" s="363"/>
      <c r="F1" s="363"/>
      <c r="G1" s="363"/>
      <c r="H1" s="363"/>
      <c r="I1" s="363"/>
      <c r="J1" s="363"/>
      <c r="K1" s="363"/>
      <c r="L1" s="363"/>
      <c r="M1" s="363"/>
      <c r="N1" s="363"/>
      <c r="O1" s="363"/>
      <c r="P1" s="363"/>
    </row>
    <row r="2" spans="1:16" ht="18">
      <c r="A2" s="364" t="str">
        <f>'1-1 Kopsavilkums'!C25</f>
        <v>Vispārceltnieciskie darbi</v>
      </c>
      <c r="B2" s="364"/>
      <c r="C2" s="364"/>
      <c r="D2" s="364"/>
      <c r="E2" s="364"/>
      <c r="F2" s="364"/>
      <c r="G2" s="364"/>
      <c r="H2" s="364"/>
      <c r="I2" s="364"/>
      <c r="J2" s="364"/>
      <c r="K2" s="364"/>
      <c r="L2" s="364"/>
      <c r="M2" s="364"/>
      <c r="N2" s="364"/>
      <c r="O2" s="364"/>
      <c r="P2" s="364"/>
    </row>
    <row r="3" spans="1:16">
      <c r="A3" s="365" t="s">
        <v>31</v>
      </c>
      <c r="B3" s="365"/>
      <c r="C3" s="365"/>
      <c r="D3" s="365"/>
      <c r="E3" s="365"/>
      <c r="F3" s="365"/>
      <c r="G3" s="365"/>
      <c r="H3" s="365"/>
      <c r="I3" s="365"/>
      <c r="J3" s="365"/>
      <c r="K3" s="365"/>
      <c r="L3" s="365"/>
      <c r="M3" s="365"/>
      <c r="N3" s="365"/>
      <c r="O3" s="365"/>
      <c r="P3" s="365"/>
    </row>
    <row r="4" spans="1:16" ht="14.4">
      <c r="A4" s="114"/>
      <c r="B4" s="119"/>
      <c r="C4" s="119"/>
      <c r="D4" s="186"/>
      <c r="E4" s="185"/>
      <c r="G4" s="65"/>
      <c r="H4" s="185"/>
      <c r="I4" s="185"/>
      <c r="K4" s="187"/>
      <c r="L4" s="187"/>
      <c r="M4" s="187"/>
      <c r="N4" s="187"/>
      <c r="O4" s="187"/>
      <c r="P4" s="219"/>
    </row>
    <row r="5" spans="1:16" ht="14.4">
      <c r="A5" s="114" t="s">
        <v>40</v>
      </c>
      <c r="B5" s="114"/>
      <c r="C5" s="220" t="str">
        <f>'1-1 Kopsavilkums'!C9</f>
        <v>Slimnīca</v>
      </c>
      <c r="D5" s="221"/>
      <c r="E5" s="213"/>
      <c r="F5" s="213"/>
      <c r="G5" s="213"/>
      <c r="H5" s="213"/>
      <c r="I5" s="185"/>
      <c r="J5" s="185"/>
      <c r="K5" s="187"/>
      <c r="L5" s="187"/>
      <c r="M5" s="187"/>
      <c r="N5" s="187"/>
      <c r="O5" s="187"/>
      <c r="P5" s="219"/>
    </row>
    <row r="6" spans="1:16" ht="14.4">
      <c r="A6" s="114" t="s">
        <v>32</v>
      </c>
      <c r="B6" s="114"/>
      <c r="C6" s="220" t="str">
        <f>'1-1 Kopsavilkums'!C10</f>
        <v>SIA"Bauskas slimnīca'' Stacionāra ēka</v>
      </c>
      <c r="D6" s="222"/>
      <c r="E6" s="223"/>
      <c r="F6" s="224"/>
      <c r="G6" s="224"/>
      <c r="H6" s="223"/>
      <c r="I6" s="185"/>
      <c r="J6" s="185"/>
      <c r="K6" s="187"/>
      <c r="L6" s="187"/>
      <c r="M6" s="187"/>
      <c r="N6" s="187"/>
      <c r="O6" s="187"/>
      <c r="P6" s="219"/>
    </row>
    <row r="7" spans="1:16" s="188" customFormat="1" ht="14.4">
      <c r="A7" s="117" t="s">
        <v>39</v>
      </c>
      <c r="B7" s="114"/>
      <c r="C7" s="220" t="str">
        <f>'1-1 Kopsavilkums'!C11</f>
        <v>Dārza iela 7, Bauska, Bauskas novads</v>
      </c>
      <c r="D7" s="120"/>
      <c r="E7" s="120"/>
      <c r="F7" s="120"/>
      <c r="G7" s="120"/>
      <c r="H7" s="120"/>
      <c r="I7" s="66"/>
      <c r="J7" s="66"/>
      <c r="K7" s="66"/>
      <c r="L7" s="66"/>
      <c r="M7" s="66"/>
      <c r="N7" s="66"/>
      <c r="O7" s="66"/>
      <c r="P7" s="66"/>
    </row>
    <row r="8" spans="1:16" s="188" customFormat="1" ht="14.4">
      <c r="A8" s="114" t="s">
        <v>38</v>
      </c>
      <c r="B8" s="114"/>
      <c r="C8" s="220" t="str">
        <f>'1-1 Kopsavilkums'!C12</f>
        <v>SIA"Bauskas slimnīca''</v>
      </c>
      <c r="D8" s="222"/>
      <c r="E8" s="213"/>
      <c r="F8" s="213"/>
      <c r="G8" s="213"/>
      <c r="H8" s="213"/>
      <c r="I8" s="66"/>
      <c r="J8" s="66"/>
      <c r="K8" s="66"/>
      <c r="L8" s="66"/>
      <c r="M8" s="66"/>
      <c r="N8" s="66"/>
      <c r="O8" s="66"/>
      <c r="P8" s="66"/>
    </row>
    <row r="9" spans="1:16" s="188" customFormat="1" ht="14.4">
      <c r="A9" s="114" t="s">
        <v>41</v>
      </c>
      <c r="B9" s="114"/>
      <c r="C9" s="220"/>
      <c r="D9" s="222"/>
      <c r="E9" s="213"/>
      <c r="F9" s="213"/>
      <c r="G9" s="213"/>
      <c r="H9" s="213"/>
      <c r="I9" s="66"/>
      <c r="J9" s="66"/>
      <c r="K9" s="66"/>
      <c r="L9" s="66"/>
      <c r="M9" s="66"/>
      <c r="N9" s="66"/>
      <c r="O9" s="66"/>
      <c r="P9" s="66"/>
    </row>
    <row r="10" spans="1:16" s="188" customFormat="1" ht="14.4">
      <c r="A10" s="165" t="s">
        <v>33</v>
      </c>
      <c r="B10" s="114"/>
      <c r="C10" s="220">
        <f>'1-1 Kopsavilkums'!C14</f>
        <v>0</v>
      </c>
      <c r="D10" s="167"/>
      <c r="E10" s="213"/>
      <c r="F10" s="213"/>
      <c r="G10" s="213"/>
      <c r="H10" s="213"/>
      <c r="I10" s="66"/>
      <c r="J10" s="66"/>
      <c r="K10" s="66"/>
      <c r="L10" s="66"/>
      <c r="M10" s="66"/>
      <c r="N10" s="66"/>
      <c r="O10" s="66"/>
      <c r="P10" s="66"/>
    </row>
    <row r="11" spans="1:16" s="188" customFormat="1" ht="14.4">
      <c r="A11" s="165"/>
      <c r="B11" s="225"/>
      <c r="C11" s="167"/>
      <c r="D11" s="189"/>
      <c r="E11" s="66"/>
      <c r="F11" s="66"/>
      <c r="G11" s="66"/>
      <c r="H11" s="66"/>
      <c r="I11" s="66"/>
      <c r="J11" s="66"/>
      <c r="K11" s="66"/>
      <c r="L11" s="66"/>
      <c r="M11" s="66"/>
      <c r="N11" s="66"/>
      <c r="O11" s="66"/>
      <c r="P11" s="66"/>
    </row>
    <row r="12" spans="1:16" s="188" customFormat="1" ht="14.4">
      <c r="A12" s="190"/>
      <c r="B12" s="190"/>
      <c r="C12" s="191"/>
      <c r="D12" s="191"/>
      <c r="E12" s="67"/>
      <c r="F12" s="67"/>
      <c r="G12" s="67"/>
      <c r="H12" s="192"/>
      <c r="I12" s="192"/>
      <c r="J12" s="192"/>
      <c r="K12" s="192"/>
      <c r="L12" s="192"/>
      <c r="M12" s="192"/>
      <c r="N12" s="226" t="s">
        <v>29</v>
      </c>
      <c r="O12" s="366"/>
      <c r="P12" s="366"/>
    </row>
    <row r="13" spans="1:16" s="188" customFormat="1" ht="14.4">
      <c r="A13" s="117" t="str">
        <f>'1-1 Kopsavilkums'!A19</f>
        <v>Tāme sastādīta 2026.gada tirgus cenās</v>
      </c>
      <c r="B13" s="117"/>
      <c r="C13" s="191"/>
      <c r="D13" s="191"/>
      <c r="E13" s="67"/>
      <c r="F13" s="67"/>
      <c r="G13" s="67"/>
      <c r="H13" s="192"/>
      <c r="I13" s="192"/>
      <c r="J13" s="192"/>
      <c r="K13" s="192"/>
      <c r="L13" s="192"/>
      <c r="M13" s="192"/>
      <c r="N13" s="192"/>
      <c r="O13" s="192" t="s">
        <v>103</v>
      </c>
      <c r="P13" s="193"/>
    </row>
    <row r="14" spans="1:16" s="188" customFormat="1" ht="4.5" customHeight="1" thickBot="1">
      <c r="A14" s="194"/>
      <c r="B14" s="194"/>
      <c r="C14" s="194"/>
      <c r="D14" s="194"/>
      <c r="E14" s="195"/>
      <c r="F14" s="71"/>
      <c r="G14" s="67"/>
      <c r="H14" s="195"/>
      <c r="I14" s="195"/>
      <c r="J14" s="196"/>
      <c r="K14" s="192"/>
      <c r="L14" s="192"/>
      <c r="M14" s="67"/>
      <c r="N14" s="193"/>
      <c r="O14" s="190"/>
      <c r="P14" s="197"/>
    </row>
    <row r="15" spans="1:16" s="188" customFormat="1" ht="14.4">
      <c r="A15" s="367" t="s">
        <v>0</v>
      </c>
      <c r="B15" s="369" t="s">
        <v>30</v>
      </c>
      <c r="C15" s="371" t="s">
        <v>1</v>
      </c>
      <c r="D15" s="373" t="s">
        <v>2</v>
      </c>
      <c r="E15" s="375" t="s">
        <v>3</v>
      </c>
      <c r="F15" s="377" t="s">
        <v>4</v>
      </c>
      <c r="G15" s="377"/>
      <c r="H15" s="377"/>
      <c r="I15" s="377"/>
      <c r="J15" s="377"/>
      <c r="K15" s="377"/>
      <c r="L15" s="378" t="s">
        <v>5</v>
      </c>
      <c r="M15" s="369"/>
      <c r="N15" s="369"/>
      <c r="O15" s="369"/>
      <c r="P15" s="375"/>
    </row>
    <row r="16" spans="1:16" s="188" customFormat="1" ht="92.25" customHeight="1">
      <c r="A16" s="368"/>
      <c r="B16" s="370"/>
      <c r="C16" s="372"/>
      <c r="D16" s="374"/>
      <c r="E16" s="376"/>
      <c r="F16" s="261" t="s">
        <v>6</v>
      </c>
      <c r="G16" s="227" t="s">
        <v>7</v>
      </c>
      <c r="H16" s="228" t="s">
        <v>8</v>
      </c>
      <c r="I16" s="228" t="s">
        <v>9</v>
      </c>
      <c r="J16" s="228" t="s">
        <v>10</v>
      </c>
      <c r="K16" s="229" t="s">
        <v>11</v>
      </c>
      <c r="L16" s="230" t="s">
        <v>12</v>
      </c>
      <c r="M16" s="228" t="s">
        <v>8</v>
      </c>
      <c r="N16" s="228" t="s">
        <v>9</v>
      </c>
      <c r="O16" s="228" t="s">
        <v>10</v>
      </c>
      <c r="P16" s="231" t="s">
        <v>13</v>
      </c>
    </row>
    <row r="17" spans="1:16" s="188" customFormat="1" ht="18" customHeight="1" thickBot="1">
      <c r="A17" s="90">
        <v>1</v>
      </c>
      <c r="B17" s="91">
        <v>2</v>
      </c>
      <c r="C17" s="92">
        <v>3</v>
      </c>
      <c r="D17" s="93">
        <v>4</v>
      </c>
      <c r="E17" s="94">
        <v>5</v>
      </c>
      <c r="F17" s="305">
        <v>6</v>
      </c>
      <c r="G17" s="95">
        <v>7</v>
      </c>
      <c r="H17" s="95">
        <v>8</v>
      </c>
      <c r="I17" s="95">
        <v>9</v>
      </c>
      <c r="J17" s="96">
        <v>10</v>
      </c>
      <c r="K17" s="96">
        <v>11</v>
      </c>
      <c r="L17" s="97">
        <v>12</v>
      </c>
      <c r="M17" s="95">
        <v>13</v>
      </c>
      <c r="N17" s="95">
        <v>14</v>
      </c>
      <c r="O17" s="95">
        <v>15</v>
      </c>
      <c r="P17" s="94">
        <v>16</v>
      </c>
    </row>
    <row r="18" spans="1:16" s="188" customFormat="1" ht="3" customHeight="1">
      <c r="A18" s="232"/>
      <c r="B18" s="233"/>
      <c r="C18" s="233"/>
      <c r="D18" s="234"/>
      <c r="E18" s="235"/>
      <c r="F18" s="236"/>
      <c r="G18" s="236"/>
      <c r="H18" s="237"/>
      <c r="I18" s="237"/>
      <c r="J18" s="237"/>
      <c r="K18" s="237"/>
      <c r="L18" s="238"/>
      <c r="M18" s="239"/>
      <c r="N18" s="239"/>
      <c r="O18" s="239"/>
      <c r="P18" s="235"/>
    </row>
    <row r="19" spans="1:16" s="188" customFormat="1" ht="17.100000000000001" customHeight="1">
      <c r="A19" s="81"/>
      <c r="B19" s="76"/>
      <c r="C19" s="98" t="s">
        <v>52</v>
      </c>
      <c r="D19" s="84"/>
      <c r="E19" s="85"/>
      <c r="F19" s="182"/>
      <c r="G19" s="108"/>
      <c r="H19" s="108"/>
      <c r="I19" s="109"/>
      <c r="J19" s="109"/>
      <c r="K19" s="183"/>
      <c r="L19" s="107"/>
      <c r="M19" s="108"/>
      <c r="N19" s="108"/>
      <c r="O19" s="108"/>
      <c r="P19" s="110"/>
    </row>
    <row r="20" spans="1:16" s="198" customFormat="1" ht="23.1" customHeight="1">
      <c r="A20" s="81"/>
      <c r="B20" s="76"/>
      <c r="C20" s="271" t="s">
        <v>82</v>
      </c>
      <c r="D20" s="84"/>
      <c r="E20" s="85"/>
      <c r="F20" s="182"/>
      <c r="G20" s="108"/>
      <c r="H20" s="108"/>
      <c r="I20" s="109"/>
      <c r="J20" s="109"/>
      <c r="K20" s="183"/>
      <c r="L20" s="107"/>
      <c r="M20" s="108"/>
      <c r="N20" s="108"/>
      <c r="O20" s="108"/>
      <c r="P20" s="110"/>
    </row>
    <row r="21" spans="1:16" s="198" customFormat="1" ht="16.8">
      <c r="A21" s="255">
        <v>1</v>
      </c>
      <c r="B21" s="75"/>
      <c r="C21" s="244" t="s">
        <v>75</v>
      </c>
      <c r="D21" s="87" t="s">
        <v>54</v>
      </c>
      <c r="E21" s="248">
        <v>3112</v>
      </c>
      <c r="F21" s="254"/>
      <c r="G21" s="184"/>
      <c r="H21" s="74"/>
      <c r="I21" s="74"/>
      <c r="J21" s="184"/>
      <c r="K21" s="112"/>
      <c r="L21" s="102"/>
      <c r="M21" s="74"/>
      <c r="N21" s="74"/>
      <c r="O21" s="74"/>
      <c r="P21" s="101"/>
    </row>
    <row r="22" spans="1:16" s="198" customFormat="1">
      <c r="A22" s="88">
        <v>2</v>
      </c>
      <c r="B22" s="75"/>
      <c r="C22" s="244" t="s">
        <v>76</v>
      </c>
      <c r="D22" s="87" t="s">
        <v>77</v>
      </c>
      <c r="E22" s="248">
        <v>570</v>
      </c>
      <c r="F22" s="254"/>
      <c r="G22" s="184"/>
      <c r="H22" s="74"/>
      <c r="I22" s="74"/>
      <c r="J22" s="184"/>
      <c r="K22" s="112"/>
      <c r="L22" s="102"/>
      <c r="M22" s="103"/>
      <c r="N22" s="103"/>
      <c r="O22" s="103"/>
      <c r="P22" s="104"/>
    </row>
    <row r="23" spans="1:16" s="198" customFormat="1" ht="35.1" customHeight="1">
      <c r="A23" s="88">
        <v>3</v>
      </c>
      <c r="B23" s="75"/>
      <c r="C23" s="244" t="s">
        <v>78</v>
      </c>
      <c r="D23" s="86" t="s">
        <v>77</v>
      </c>
      <c r="E23" s="248">
        <v>840</v>
      </c>
      <c r="F23" s="254"/>
      <c r="G23" s="184"/>
      <c r="H23" s="74"/>
      <c r="I23" s="74"/>
      <c r="J23" s="184"/>
      <c r="K23" s="112"/>
      <c r="L23" s="102"/>
      <c r="M23" s="103"/>
      <c r="N23" s="103"/>
      <c r="O23" s="103"/>
      <c r="P23" s="104"/>
    </row>
    <row r="24" spans="1:16" s="198" customFormat="1" ht="27.6">
      <c r="A24" s="88">
        <v>4</v>
      </c>
      <c r="B24" s="75"/>
      <c r="C24" s="256" t="s">
        <v>80</v>
      </c>
      <c r="D24" s="257" t="s">
        <v>59</v>
      </c>
      <c r="E24" s="258">
        <v>90</v>
      </c>
      <c r="F24" s="254"/>
      <c r="G24" s="184"/>
      <c r="H24" s="74"/>
      <c r="I24" s="74"/>
      <c r="J24" s="184"/>
      <c r="K24" s="112"/>
      <c r="L24" s="102"/>
      <c r="M24" s="103"/>
      <c r="N24" s="103"/>
      <c r="O24" s="103"/>
      <c r="P24" s="104"/>
    </row>
    <row r="25" spans="1:16" s="198" customFormat="1" ht="27.6">
      <c r="A25" s="88">
        <v>5</v>
      </c>
      <c r="B25" s="75"/>
      <c r="C25" s="256" t="s">
        <v>79</v>
      </c>
      <c r="D25" s="257" t="s">
        <v>59</v>
      </c>
      <c r="E25" s="258">
        <v>90</v>
      </c>
      <c r="F25" s="254"/>
      <c r="G25" s="184"/>
      <c r="H25" s="74"/>
      <c r="I25" s="74"/>
      <c r="J25" s="184"/>
      <c r="K25" s="112"/>
      <c r="L25" s="102"/>
      <c r="M25" s="103"/>
      <c r="N25" s="103"/>
      <c r="O25" s="103"/>
      <c r="P25" s="104"/>
    </row>
    <row r="26" spans="1:16" s="198" customFormat="1" ht="14.4">
      <c r="A26" s="81"/>
      <c r="B26" s="76"/>
      <c r="C26" s="245" t="s">
        <v>81</v>
      </c>
      <c r="D26" s="84"/>
      <c r="E26" s="243"/>
      <c r="F26" s="80"/>
      <c r="G26" s="77"/>
      <c r="H26" s="77"/>
      <c r="I26" s="77"/>
      <c r="J26" s="77"/>
      <c r="K26" s="113"/>
      <c r="L26" s="84"/>
      <c r="M26" s="77"/>
      <c r="N26" s="77"/>
      <c r="O26" s="77"/>
      <c r="P26" s="85"/>
    </row>
    <row r="27" spans="1:16" s="198" customFormat="1" ht="55.2">
      <c r="A27" s="82">
        <v>1</v>
      </c>
      <c r="B27" s="75"/>
      <c r="C27" s="246" t="s">
        <v>83</v>
      </c>
      <c r="D27" s="86" t="s">
        <v>77</v>
      </c>
      <c r="E27" s="253">
        <v>625</v>
      </c>
      <c r="F27" s="254"/>
      <c r="G27" s="184"/>
      <c r="H27" s="74"/>
      <c r="I27" s="184"/>
      <c r="J27" s="184"/>
      <c r="K27" s="112"/>
      <c r="L27" s="102"/>
      <c r="M27" s="103"/>
      <c r="N27" s="103"/>
      <c r="O27" s="103"/>
      <c r="P27" s="104"/>
    </row>
    <row r="28" spans="1:16" s="198" customFormat="1" ht="96.6">
      <c r="A28" s="82">
        <v>2</v>
      </c>
      <c r="B28" s="75"/>
      <c r="C28" s="272" t="s">
        <v>84</v>
      </c>
      <c r="D28" s="87" t="s">
        <v>54</v>
      </c>
      <c r="E28" s="253">
        <v>1000</v>
      </c>
      <c r="F28" s="254"/>
      <c r="G28" s="184"/>
      <c r="H28" s="74"/>
      <c r="I28" s="184"/>
      <c r="J28" s="184"/>
      <c r="K28" s="112"/>
      <c r="L28" s="102"/>
      <c r="M28" s="103"/>
      <c r="N28" s="103"/>
      <c r="O28" s="103"/>
      <c r="P28" s="104"/>
    </row>
    <row r="29" spans="1:16" s="198" customFormat="1" ht="69">
      <c r="A29" s="82">
        <v>3</v>
      </c>
      <c r="B29" s="75"/>
      <c r="C29" s="272" t="s">
        <v>85</v>
      </c>
      <c r="D29" s="257" t="s">
        <v>59</v>
      </c>
      <c r="E29" s="253">
        <v>5.5</v>
      </c>
      <c r="F29" s="254"/>
      <c r="G29" s="184"/>
      <c r="H29" s="74"/>
      <c r="I29" s="184"/>
      <c r="J29" s="184"/>
      <c r="K29" s="112"/>
      <c r="L29" s="102"/>
      <c r="M29" s="103"/>
      <c r="N29" s="103"/>
      <c r="O29" s="103"/>
      <c r="P29" s="104"/>
    </row>
    <row r="30" spans="1:16" s="198" customFormat="1" ht="69">
      <c r="A30" s="82">
        <v>4</v>
      </c>
      <c r="B30" s="75"/>
      <c r="C30" s="272" t="s">
        <v>86</v>
      </c>
      <c r="D30" s="87" t="s">
        <v>54</v>
      </c>
      <c r="E30" s="253">
        <v>3430</v>
      </c>
      <c r="F30" s="254"/>
      <c r="G30" s="184"/>
      <c r="H30" s="74"/>
      <c r="I30" s="184"/>
      <c r="J30" s="184"/>
      <c r="K30" s="112"/>
      <c r="L30" s="102"/>
      <c r="M30" s="103"/>
      <c r="N30" s="103"/>
      <c r="O30" s="103"/>
      <c r="P30" s="104"/>
    </row>
    <row r="31" spans="1:16" s="198" customFormat="1" ht="82.8">
      <c r="A31" s="82">
        <v>5</v>
      </c>
      <c r="B31" s="75"/>
      <c r="C31" s="272" t="s">
        <v>89</v>
      </c>
      <c r="D31" s="257" t="s">
        <v>59</v>
      </c>
      <c r="E31" s="253">
        <v>27.5</v>
      </c>
      <c r="F31" s="254"/>
      <c r="G31" s="184"/>
      <c r="H31" s="74"/>
      <c r="I31" s="184"/>
      <c r="J31" s="184"/>
      <c r="K31" s="112"/>
      <c r="L31" s="102"/>
      <c r="M31" s="103"/>
      <c r="N31" s="103"/>
      <c r="O31" s="103"/>
      <c r="P31" s="104"/>
    </row>
    <row r="32" spans="1:16" s="223" customFormat="1" ht="55.2">
      <c r="A32" s="273">
        <v>6</v>
      </c>
      <c r="B32" s="274"/>
      <c r="C32" s="283" t="s">
        <v>88</v>
      </c>
      <c r="D32" s="257" t="s">
        <v>59</v>
      </c>
      <c r="E32" s="306">
        <v>54.4</v>
      </c>
      <c r="F32" s="275"/>
      <c r="G32" s="276"/>
      <c r="H32" s="277"/>
      <c r="I32" s="276"/>
      <c r="J32" s="276"/>
      <c r="K32" s="278"/>
      <c r="L32" s="279"/>
      <c r="M32" s="280"/>
      <c r="N32" s="280"/>
      <c r="O32" s="280"/>
      <c r="P32" s="281"/>
    </row>
    <row r="33" spans="1:16" s="223" customFormat="1" ht="69">
      <c r="A33" s="273">
        <v>7</v>
      </c>
      <c r="B33" s="274"/>
      <c r="C33" s="284" t="s">
        <v>87</v>
      </c>
      <c r="D33" s="307" t="s">
        <v>44</v>
      </c>
      <c r="E33" s="308">
        <v>1</v>
      </c>
      <c r="F33" s="275"/>
      <c r="G33" s="276"/>
      <c r="H33" s="277"/>
      <c r="I33" s="276"/>
      <c r="J33" s="276"/>
      <c r="K33" s="278"/>
      <c r="L33" s="279"/>
      <c r="M33" s="280"/>
      <c r="N33" s="280"/>
      <c r="O33" s="280"/>
      <c r="P33" s="281"/>
    </row>
    <row r="34" spans="1:16" s="198" customFormat="1" ht="110.4">
      <c r="A34" s="82">
        <v>8.1</v>
      </c>
      <c r="B34" s="75"/>
      <c r="C34" s="282" t="s">
        <v>93</v>
      </c>
      <c r="D34" s="87" t="s">
        <v>54</v>
      </c>
      <c r="E34" s="253">
        <v>3570</v>
      </c>
      <c r="F34" s="254"/>
      <c r="G34" s="184"/>
      <c r="H34" s="74"/>
      <c r="I34" s="184"/>
      <c r="J34" s="184"/>
      <c r="K34" s="112"/>
      <c r="L34" s="102"/>
      <c r="M34" s="103"/>
      <c r="N34" s="103"/>
      <c r="O34" s="103"/>
      <c r="P34" s="104"/>
    </row>
    <row r="35" spans="1:16" s="198" customFormat="1">
      <c r="A35" s="82">
        <v>8.1999999999999993</v>
      </c>
      <c r="B35" s="75"/>
      <c r="C35" s="272" t="s">
        <v>64</v>
      </c>
      <c r="D35" s="86" t="s">
        <v>77</v>
      </c>
      <c r="E35" s="253">
        <v>350</v>
      </c>
      <c r="F35" s="254"/>
      <c r="G35" s="184"/>
      <c r="H35" s="74"/>
      <c r="I35" s="184"/>
      <c r="J35" s="184"/>
      <c r="K35" s="112"/>
      <c r="L35" s="102"/>
      <c r="M35" s="103"/>
      <c r="N35" s="103"/>
      <c r="O35" s="103"/>
      <c r="P35" s="104"/>
    </row>
    <row r="36" spans="1:16" s="198" customFormat="1">
      <c r="A36" s="82">
        <v>8.3000000000000007</v>
      </c>
      <c r="B36" s="75"/>
      <c r="C36" s="272" t="s">
        <v>90</v>
      </c>
      <c r="D36" s="86" t="s">
        <v>77</v>
      </c>
      <c r="E36" s="253">
        <v>380</v>
      </c>
      <c r="F36" s="254"/>
      <c r="G36" s="184"/>
      <c r="H36" s="74"/>
      <c r="I36" s="184"/>
      <c r="J36" s="184"/>
      <c r="K36" s="112"/>
      <c r="L36" s="102"/>
      <c r="M36" s="103"/>
      <c r="N36" s="103"/>
      <c r="O36" s="103"/>
      <c r="P36" s="104"/>
    </row>
    <row r="37" spans="1:16" s="198" customFormat="1">
      <c r="A37" s="82">
        <v>8.4</v>
      </c>
      <c r="B37" s="75"/>
      <c r="C37" s="272" t="s">
        <v>91</v>
      </c>
      <c r="D37" s="86" t="s">
        <v>77</v>
      </c>
      <c r="E37" s="253">
        <v>270</v>
      </c>
      <c r="F37" s="254"/>
      <c r="G37" s="184"/>
      <c r="H37" s="74"/>
      <c r="I37" s="184"/>
      <c r="J37" s="184"/>
      <c r="K37" s="112"/>
      <c r="L37" s="102"/>
      <c r="M37" s="103"/>
      <c r="N37" s="103"/>
      <c r="O37" s="103"/>
      <c r="P37" s="104"/>
    </row>
    <row r="38" spans="1:16" s="198" customFormat="1">
      <c r="A38" s="82">
        <v>8.5</v>
      </c>
      <c r="B38" s="75"/>
      <c r="C38" s="272" t="s">
        <v>92</v>
      </c>
      <c r="D38" s="86" t="s">
        <v>77</v>
      </c>
      <c r="E38" s="253">
        <v>330</v>
      </c>
      <c r="F38" s="254"/>
      <c r="G38" s="184"/>
      <c r="H38" s="74"/>
      <c r="I38" s="184"/>
      <c r="J38" s="184"/>
      <c r="K38" s="112"/>
      <c r="L38" s="102"/>
      <c r="M38" s="103"/>
      <c r="N38" s="103"/>
      <c r="O38" s="103"/>
      <c r="P38" s="104"/>
    </row>
    <row r="39" spans="1:16" s="198" customFormat="1">
      <c r="A39" s="82">
        <v>8.6</v>
      </c>
      <c r="B39" s="75"/>
      <c r="C39" s="272" t="s">
        <v>94</v>
      </c>
      <c r="D39" s="86" t="s">
        <v>77</v>
      </c>
      <c r="E39" s="253">
        <v>800</v>
      </c>
      <c r="F39" s="254"/>
      <c r="G39" s="184"/>
      <c r="H39" s="74"/>
      <c r="I39" s="184"/>
      <c r="J39" s="184"/>
      <c r="K39" s="112"/>
      <c r="L39" s="102"/>
      <c r="M39" s="103"/>
      <c r="N39" s="103"/>
      <c r="O39" s="103"/>
      <c r="P39" s="104"/>
    </row>
    <row r="40" spans="1:16" s="198" customFormat="1" ht="41.4">
      <c r="A40" s="82">
        <v>9</v>
      </c>
      <c r="B40" s="75"/>
      <c r="C40" s="272" t="s">
        <v>95</v>
      </c>
      <c r="D40" s="86" t="s">
        <v>100</v>
      </c>
      <c r="E40" s="253">
        <v>5</v>
      </c>
      <c r="F40" s="254"/>
      <c r="G40" s="184"/>
      <c r="H40" s="74"/>
      <c r="I40" s="184"/>
      <c r="J40" s="184"/>
      <c r="K40" s="112"/>
      <c r="L40" s="102"/>
      <c r="M40" s="103"/>
      <c r="N40" s="103"/>
      <c r="O40" s="103"/>
      <c r="P40" s="104"/>
    </row>
    <row r="41" spans="1:16" s="198" customFormat="1" ht="69">
      <c r="A41" s="82">
        <v>10</v>
      </c>
      <c r="B41" s="75"/>
      <c r="C41" s="272" t="s">
        <v>99</v>
      </c>
      <c r="D41" s="86" t="s">
        <v>100</v>
      </c>
      <c r="E41" s="253">
        <v>10</v>
      </c>
      <c r="F41" s="254"/>
      <c r="G41" s="184"/>
      <c r="H41" s="74"/>
      <c r="I41" s="184"/>
      <c r="J41" s="184"/>
      <c r="K41" s="112"/>
      <c r="L41" s="102"/>
      <c r="M41" s="103"/>
      <c r="N41" s="103"/>
      <c r="O41" s="103"/>
      <c r="P41" s="104"/>
    </row>
    <row r="42" spans="1:16" s="198" customFormat="1" ht="41.4">
      <c r="A42" s="82">
        <v>11</v>
      </c>
      <c r="B42" s="75"/>
      <c r="C42" s="272" t="s">
        <v>96</v>
      </c>
      <c r="D42" s="86" t="s">
        <v>77</v>
      </c>
      <c r="E42" s="253">
        <v>50</v>
      </c>
      <c r="F42" s="254"/>
      <c r="G42" s="184"/>
      <c r="H42" s="74"/>
      <c r="I42" s="184"/>
      <c r="J42" s="184"/>
      <c r="K42" s="112"/>
      <c r="L42" s="102"/>
      <c r="M42" s="103"/>
      <c r="N42" s="103"/>
      <c r="O42" s="103"/>
      <c r="P42" s="104"/>
    </row>
    <row r="43" spans="1:16" s="198" customFormat="1" ht="41.4">
      <c r="A43" s="82">
        <v>12</v>
      </c>
      <c r="B43" s="75"/>
      <c r="C43" s="272" t="s">
        <v>97</v>
      </c>
      <c r="D43" s="86" t="s">
        <v>77</v>
      </c>
      <c r="E43" s="253">
        <v>310</v>
      </c>
      <c r="F43" s="254"/>
      <c r="G43" s="184"/>
      <c r="H43" s="74"/>
      <c r="I43" s="184"/>
      <c r="J43" s="184"/>
      <c r="K43" s="112"/>
      <c r="L43" s="102"/>
      <c r="M43" s="103"/>
      <c r="N43" s="103"/>
      <c r="O43" s="103"/>
      <c r="P43" s="104"/>
    </row>
    <row r="44" spans="1:16" s="198" customFormat="1" ht="41.4">
      <c r="A44" s="82">
        <v>13</v>
      </c>
      <c r="B44" s="75"/>
      <c r="C44" s="272" t="s">
        <v>115</v>
      </c>
      <c r="D44" s="86" t="s">
        <v>77</v>
      </c>
      <c r="E44" s="253">
        <v>310</v>
      </c>
      <c r="F44" s="254"/>
      <c r="G44" s="184"/>
      <c r="H44" s="74"/>
      <c r="I44" s="184"/>
      <c r="J44" s="184"/>
      <c r="K44" s="112"/>
      <c r="L44" s="102"/>
      <c r="M44" s="103"/>
      <c r="N44" s="103"/>
      <c r="O44" s="103"/>
      <c r="P44" s="104"/>
    </row>
    <row r="45" spans="1:16" s="198" customFormat="1" ht="41.4">
      <c r="A45" s="82">
        <v>14</v>
      </c>
      <c r="B45" s="75"/>
      <c r="C45" s="272" t="s">
        <v>116</v>
      </c>
      <c r="D45" s="87" t="s">
        <v>54</v>
      </c>
      <c r="E45" s="253">
        <v>33</v>
      </c>
      <c r="F45" s="254"/>
      <c r="G45" s="184"/>
      <c r="H45" s="74"/>
      <c r="I45" s="184"/>
      <c r="J45" s="184"/>
      <c r="K45" s="112"/>
      <c r="L45" s="102"/>
      <c r="M45" s="103"/>
      <c r="N45" s="103"/>
      <c r="O45" s="103"/>
      <c r="P45" s="104"/>
    </row>
    <row r="46" spans="1:16" s="198" customFormat="1" ht="41.4">
      <c r="A46" s="82">
        <v>15</v>
      </c>
      <c r="B46" s="75"/>
      <c r="C46" s="272" t="s">
        <v>117</v>
      </c>
      <c r="D46" s="86" t="s">
        <v>77</v>
      </c>
      <c r="E46" s="253">
        <v>330</v>
      </c>
      <c r="F46" s="254"/>
      <c r="G46" s="184"/>
      <c r="H46" s="74"/>
      <c r="I46" s="184"/>
      <c r="J46" s="184"/>
      <c r="K46" s="112"/>
      <c r="L46" s="102"/>
      <c r="M46" s="103"/>
      <c r="N46" s="103"/>
      <c r="O46" s="103"/>
      <c r="P46" s="104"/>
    </row>
    <row r="47" spans="1:16" s="198" customFormat="1" ht="41.4">
      <c r="A47" s="82">
        <v>16</v>
      </c>
      <c r="B47" s="75"/>
      <c r="C47" s="272" t="s">
        <v>118</v>
      </c>
      <c r="D47" s="86" t="s">
        <v>77</v>
      </c>
      <c r="E47" s="253">
        <v>220</v>
      </c>
      <c r="F47" s="254"/>
      <c r="G47" s="184"/>
      <c r="H47" s="74"/>
      <c r="I47" s="184"/>
      <c r="J47" s="184"/>
      <c r="K47" s="112"/>
      <c r="L47" s="102"/>
      <c r="M47" s="103"/>
      <c r="N47" s="103"/>
      <c r="O47" s="103"/>
      <c r="P47" s="104"/>
    </row>
    <row r="48" spans="1:16" s="198" customFormat="1" ht="48.6">
      <c r="A48" s="81"/>
      <c r="B48" s="76"/>
      <c r="C48" s="297" t="s">
        <v>70</v>
      </c>
      <c r="D48" s="309"/>
      <c r="E48" s="310"/>
      <c r="F48" s="80"/>
      <c r="G48" s="77"/>
      <c r="H48" s="77"/>
      <c r="I48" s="77"/>
      <c r="J48" s="77"/>
      <c r="K48" s="113"/>
      <c r="L48" s="84"/>
      <c r="M48" s="77"/>
      <c r="N48" s="77"/>
      <c r="O48" s="77"/>
      <c r="P48" s="85"/>
    </row>
    <row r="49" spans="1:17" s="223" customFormat="1" ht="27.6">
      <c r="A49" s="262">
        <v>70</v>
      </c>
      <c r="B49" s="268"/>
      <c r="C49" s="298" t="s">
        <v>102</v>
      </c>
      <c r="D49" s="311" t="s">
        <v>111</v>
      </c>
      <c r="E49" s="312">
        <v>443.95</v>
      </c>
      <c r="F49" s="285"/>
      <c r="G49" s="266"/>
      <c r="H49" s="267"/>
      <c r="I49" s="270"/>
      <c r="J49" s="286"/>
      <c r="K49" s="302"/>
      <c r="L49" s="303"/>
      <c r="M49" s="264"/>
      <c r="N49" s="263"/>
      <c r="O49" s="265"/>
      <c r="P49" s="304"/>
      <c r="Q49" s="287"/>
    </row>
    <row r="50" spans="1:17" s="223" customFormat="1" ht="27.6">
      <c r="A50" s="262">
        <v>71</v>
      </c>
      <c r="B50" s="268"/>
      <c r="C50" s="299" t="s">
        <v>65</v>
      </c>
      <c r="D50" s="311" t="s">
        <v>111</v>
      </c>
      <c r="E50" s="312">
        <v>180</v>
      </c>
      <c r="F50" s="288"/>
      <c r="G50" s="266"/>
      <c r="H50" s="267"/>
      <c r="I50" s="270"/>
      <c r="J50" s="269"/>
      <c r="K50" s="302"/>
      <c r="L50" s="303"/>
      <c r="M50" s="264"/>
      <c r="N50" s="263"/>
      <c r="O50" s="265"/>
      <c r="P50" s="304"/>
      <c r="Q50" s="287"/>
    </row>
    <row r="51" spans="1:17" s="223" customFormat="1" ht="16.8">
      <c r="A51" s="262">
        <v>72</v>
      </c>
      <c r="B51" s="268"/>
      <c r="C51" s="300" t="s">
        <v>66</v>
      </c>
      <c r="D51" s="311" t="s">
        <v>111</v>
      </c>
      <c r="E51" s="313">
        <v>180</v>
      </c>
      <c r="F51" s="289"/>
      <c r="G51" s="266"/>
      <c r="H51" s="267"/>
      <c r="I51" s="290"/>
      <c r="J51" s="286"/>
      <c r="K51" s="302"/>
      <c r="L51" s="303"/>
      <c r="M51" s="264"/>
      <c r="N51" s="263"/>
      <c r="O51" s="265"/>
      <c r="P51" s="304"/>
      <c r="Q51" s="287"/>
    </row>
    <row r="52" spans="1:17" s="223" customFormat="1" ht="16.8">
      <c r="A52" s="262">
        <v>73</v>
      </c>
      <c r="B52" s="268"/>
      <c r="C52" s="300" t="s">
        <v>67</v>
      </c>
      <c r="D52" s="311" t="s">
        <v>112</v>
      </c>
      <c r="E52" s="313">
        <v>1.3</v>
      </c>
      <c r="F52" s="289"/>
      <c r="G52" s="266"/>
      <c r="H52" s="267"/>
      <c r="I52" s="290"/>
      <c r="J52" s="286"/>
      <c r="K52" s="302"/>
      <c r="L52" s="303"/>
      <c r="M52" s="264"/>
      <c r="N52" s="263"/>
      <c r="O52" s="265"/>
      <c r="P52" s="304"/>
      <c r="Q52" s="287"/>
    </row>
    <row r="53" spans="1:17" s="223" customFormat="1" ht="27.6">
      <c r="A53" s="262">
        <v>74</v>
      </c>
      <c r="B53" s="268"/>
      <c r="C53" s="300" t="s">
        <v>68</v>
      </c>
      <c r="D53" s="314" t="s">
        <v>53</v>
      </c>
      <c r="E53" s="313">
        <v>1</v>
      </c>
      <c r="F53" s="289"/>
      <c r="G53" s="266"/>
      <c r="H53" s="267"/>
      <c r="I53" s="290"/>
      <c r="J53" s="286"/>
      <c r="K53" s="302"/>
      <c r="L53" s="303"/>
      <c r="M53" s="264"/>
      <c r="N53" s="263"/>
      <c r="O53" s="265"/>
      <c r="P53" s="304"/>
      <c r="Q53" s="287"/>
    </row>
    <row r="54" spans="1:17" s="223" customFormat="1" ht="55.2">
      <c r="A54" s="262">
        <v>75</v>
      </c>
      <c r="B54" s="268"/>
      <c r="C54" s="299" t="s">
        <v>119</v>
      </c>
      <c r="D54" s="311" t="s">
        <v>111</v>
      </c>
      <c r="E54" s="315">
        <v>409.8</v>
      </c>
      <c r="F54" s="285"/>
      <c r="G54" s="266"/>
      <c r="H54" s="267"/>
      <c r="I54" s="270"/>
      <c r="J54" s="269"/>
      <c r="K54" s="302"/>
      <c r="L54" s="303"/>
      <c r="M54" s="264"/>
      <c r="N54" s="263"/>
      <c r="O54" s="265"/>
      <c r="P54" s="304"/>
      <c r="Q54" s="291"/>
    </row>
    <row r="55" spans="1:17" s="223" customFormat="1" ht="41.4">
      <c r="A55" s="262">
        <v>76</v>
      </c>
      <c r="B55" s="268"/>
      <c r="C55" s="301" t="s">
        <v>120</v>
      </c>
      <c r="D55" s="311" t="s">
        <v>43</v>
      </c>
      <c r="E55" s="315">
        <v>341.5</v>
      </c>
      <c r="F55" s="285"/>
      <c r="G55" s="266"/>
      <c r="H55" s="267"/>
      <c r="I55" s="270"/>
      <c r="J55" s="269"/>
      <c r="K55" s="302"/>
      <c r="L55" s="303"/>
      <c r="M55" s="264"/>
      <c r="N55" s="263"/>
      <c r="O55" s="265"/>
      <c r="P55" s="304"/>
      <c r="Q55" s="287"/>
    </row>
    <row r="56" spans="1:17" s="198" customFormat="1" ht="14.4">
      <c r="A56" s="81"/>
      <c r="B56" s="76"/>
      <c r="C56" s="98" t="s">
        <v>55</v>
      </c>
      <c r="D56" s="84"/>
      <c r="E56" s="243"/>
      <c r="F56" s="80"/>
      <c r="G56" s="77"/>
      <c r="H56" s="77"/>
      <c r="I56" s="77"/>
      <c r="J56" s="77"/>
      <c r="K56" s="113"/>
      <c r="L56" s="84"/>
      <c r="M56" s="77"/>
      <c r="N56" s="77"/>
      <c r="O56" s="77"/>
      <c r="P56" s="85"/>
    </row>
    <row r="57" spans="1:17" s="198" customFormat="1" ht="15.6">
      <c r="A57" s="83" t="e">
        <f>#REF!+1</f>
        <v>#REF!</v>
      </c>
      <c r="B57" s="75"/>
      <c r="C57" s="198" t="s">
        <v>98</v>
      </c>
      <c r="D57" s="316" t="s">
        <v>69</v>
      </c>
      <c r="E57" s="317">
        <v>3112</v>
      </c>
      <c r="F57" s="254"/>
      <c r="G57" s="184"/>
      <c r="H57" s="74"/>
      <c r="I57" s="184"/>
      <c r="J57" s="184"/>
      <c r="K57" s="112"/>
      <c r="L57" s="102"/>
      <c r="M57" s="103"/>
      <c r="N57" s="103"/>
      <c r="O57" s="103"/>
      <c r="P57" s="104"/>
    </row>
    <row r="58" spans="1:17" s="198" customFormat="1" ht="41.4">
      <c r="A58" s="83"/>
      <c r="B58" s="75"/>
      <c r="C58" s="251" t="s">
        <v>73</v>
      </c>
      <c r="D58" s="89" t="s">
        <v>71</v>
      </c>
      <c r="E58" s="259">
        <v>1</v>
      </c>
      <c r="F58" s="254"/>
      <c r="G58" s="184"/>
      <c r="H58" s="74"/>
      <c r="I58" s="184"/>
      <c r="J58" s="184"/>
      <c r="K58" s="112"/>
      <c r="L58" s="102"/>
      <c r="M58" s="103"/>
      <c r="N58" s="103"/>
      <c r="O58" s="103"/>
      <c r="P58" s="104"/>
    </row>
    <row r="59" spans="1:17" s="198" customFormat="1" ht="27.6">
      <c r="A59" s="83" t="e">
        <f>A57+1</f>
        <v>#REF!</v>
      </c>
      <c r="B59" s="75"/>
      <c r="C59" s="251" t="s">
        <v>74</v>
      </c>
      <c r="D59" s="89" t="s">
        <v>72</v>
      </c>
      <c r="E59" s="259">
        <v>1</v>
      </c>
      <c r="F59" s="254"/>
      <c r="G59" s="184"/>
      <c r="H59" s="74"/>
      <c r="I59" s="184"/>
      <c r="J59" s="184"/>
      <c r="K59" s="112"/>
      <c r="L59" s="102"/>
      <c r="M59" s="103"/>
      <c r="N59" s="103"/>
      <c r="O59" s="103"/>
      <c r="P59" s="104"/>
    </row>
    <row r="60" spans="1:17" s="198" customFormat="1" ht="27.6">
      <c r="A60" s="260" t="e">
        <f>A59+1</f>
        <v>#REF!</v>
      </c>
      <c r="B60" s="295"/>
      <c r="C60" s="296" t="s">
        <v>56</v>
      </c>
      <c r="D60" s="252" t="s">
        <v>72</v>
      </c>
      <c r="E60" s="318">
        <v>1</v>
      </c>
      <c r="F60" s="254"/>
      <c r="G60" s="184"/>
      <c r="H60" s="74"/>
      <c r="I60" s="184"/>
      <c r="J60" s="184"/>
      <c r="K60" s="112"/>
      <c r="L60" s="102"/>
      <c r="M60" s="103"/>
      <c r="N60" s="103"/>
      <c r="O60" s="103"/>
      <c r="P60" s="104"/>
    </row>
    <row r="61" spans="1:17" s="198" customFormat="1" ht="28.2" thickBot="1">
      <c r="A61" s="292"/>
      <c r="B61" s="75"/>
      <c r="C61" s="250" t="s">
        <v>101</v>
      </c>
      <c r="D61" s="319" t="s">
        <v>72</v>
      </c>
      <c r="E61" s="320">
        <v>1</v>
      </c>
      <c r="F61" s="293"/>
      <c r="G61" s="294"/>
      <c r="H61" s="69"/>
      <c r="I61" s="294"/>
      <c r="J61" s="294"/>
      <c r="K61" s="204"/>
      <c r="L61" s="106"/>
      <c r="M61" s="69"/>
      <c r="N61" s="69"/>
      <c r="O61" s="69"/>
      <c r="P61" s="105"/>
    </row>
    <row r="62" spans="1:17" ht="6" customHeight="1" thickBot="1">
      <c r="A62" s="199"/>
      <c r="B62" s="200"/>
      <c r="C62" s="247"/>
      <c r="D62" s="201"/>
      <c r="E62" s="202"/>
      <c r="F62" s="68"/>
      <c r="G62" s="69"/>
      <c r="H62" s="69"/>
      <c r="I62" s="69"/>
      <c r="J62" s="203"/>
      <c r="K62" s="204"/>
      <c r="L62" s="99"/>
      <c r="M62" s="100"/>
      <c r="N62" s="100"/>
      <c r="O62" s="100"/>
      <c r="P62" s="205"/>
    </row>
    <row r="63" spans="1:17" ht="30.75" customHeight="1" thickBot="1">
      <c r="A63" s="361" t="s">
        <v>42</v>
      </c>
      <c r="B63" s="362"/>
      <c r="C63" s="362"/>
      <c r="D63" s="362"/>
      <c r="E63" s="362"/>
      <c r="F63" s="362"/>
      <c r="G63" s="362"/>
      <c r="H63" s="362"/>
      <c r="I63" s="362"/>
      <c r="J63" s="362"/>
      <c r="K63" s="362"/>
      <c r="L63" s="206">
        <f>ROUND(SUM(L21:L60),2)</f>
        <v>0</v>
      </c>
      <c r="M63" s="207">
        <f>ROUND(SUM(M21:M60),2)</f>
        <v>0</v>
      </c>
      <c r="N63" s="207">
        <f>ROUND(SUM(N21:N60),2)</f>
        <v>0</v>
      </c>
      <c r="O63" s="207">
        <f>ROUND(SUM(O21:O60),2)</f>
        <v>0</v>
      </c>
      <c r="P63" s="208">
        <f>ROUND(SUM(P21:P60),2)</f>
        <v>0</v>
      </c>
    </row>
    <row r="64" spans="1:17">
      <c r="A64" s="186"/>
      <c r="B64" s="186"/>
      <c r="C64" s="186"/>
      <c r="D64" s="186"/>
      <c r="E64" s="185"/>
      <c r="F64" s="65"/>
      <c r="G64" s="65"/>
      <c r="H64" s="185"/>
      <c r="I64" s="185"/>
      <c r="J64" s="185"/>
      <c r="K64" s="185"/>
      <c r="L64" s="185"/>
      <c r="M64" s="185"/>
      <c r="N64" s="185"/>
      <c r="O64" s="185"/>
      <c r="P64" s="185"/>
    </row>
    <row r="65" spans="1:16">
      <c r="A65" s="186"/>
      <c r="B65" s="186"/>
      <c r="C65" s="186"/>
      <c r="D65" s="186"/>
      <c r="E65" s="185"/>
      <c r="F65" s="65"/>
      <c r="G65" s="65"/>
      <c r="H65" s="185"/>
      <c r="I65" s="185"/>
      <c r="J65" s="185"/>
      <c r="K65" s="185"/>
      <c r="L65" s="185"/>
      <c r="M65" s="185"/>
      <c r="N65" s="185"/>
      <c r="O65" s="185"/>
      <c r="P65" s="185"/>
    </row>
    <row r="66" spans="1:16">
      <c r="A66" s="186"/>
      <c r="B66" s="186"/>
      <c r="C66" s="186"/>
      <c r="D66" s="186"/>
      <c r="E66" s="185"/>
      <c r="F66" s="65"/>
      <c r="G66" s="65"/>
      <c r="H66" s="185"/>
      <c r="I66" s="185"/>
      <c r="J66" s="185"/>
      <c r="K66" s="185"/>
      <c r="L66" s="185"/>
      <c r="M66" s="185"/>
      <c r="N66" s="185"/>
      <c r="O66" s="185"/>
      <c r="P66" s="185"/>
    </row>
    <row r="67" spans="1:16" s="212" customFormat="1" ht="14.4">
      <c r="A67" s="209" t="s">
        <v>108</v>
      </c>
      <c r="B67" s="209"/>
      <c r="C67" s="210"/>
      <c r="D67" s="211"/>
      <c r="E67" s="211"/>
      <c r="F67" s="65"/>
      <c r="G67" s="65"/>
      <c r="H67" s="185"/>
      <c r="N67" s="213"/>
      <c r="O67" s="213"/>
      <c r="P67" s="213"/>
    </row>
    <row r="68" spans="1:16" s="212" customFormat="1" ht="16.8">
      <c r="A68" s="214"/>
      <c r="B68" s="214"/>
      <c r="C68" s="215" t="s">
        <v>28</v>
      </c>
      <c r="D68" s="185"/>
      <c r="E68" s="185"/>
      <c r="F68" s="65"/>
      <c r="G68" s="65"/>
      <c r="H68" s="185"/>
      <c r="N68" s="213"/>
      <c r="O68" s="213"/>
      <c r="P68" s="213"/>
    </row>
    <row r="69" spans="1:16" s="212" customFormat="1" ht="14.4">
      <c r="A69" s="209" t="s">
        <v>109</v>
      </c>
      <c r="B69" s="213"/>
      <c r="C69" s="216"/>
      <c r="D69" s="216"/>
      <c r="E69" s="216"/>
      <c r="F69" s="65"/>
      <c r="G69" s="65"/>
      <c r="H69" s="185"/>
      <c r="I69" s="217"/>
      <c r="J69" s="213"/>
      <c r="K69" s="213"/>
      <c r="L69" s="213"/>
      <c r="M69" s="213"/>
      <c r="N69" s="213"/>
      <c r="O69" s="213"/>
      <c r="P69" s="213"/>
    </row>
    <row r="70" spans="1:16" ht="16.8">
      <c r="A70" s="214"/>
      <c r="C70" s="215" t="s">
        <v>28</v>
      </c>
      <c r="D70" s="213"/>
      <c r="E70" s="213"/>
    </row>
    <row r="71" spans="1:16">
      <c r="A71" s="218"/>
      <c r="B71" s="218"/>
    </row>
    <row r="72" spans="1:16" ht="21" customHeight="1">
      <c r="C72" s="240" t="s">
        <v>57</v>
      </c>
    </row>
    <row r="73" spans="1:16" ht="104.25" customHeight="1">
      <c r="C73" s="360" t="s">
        <v>110</v>
      </c>
      <c r="D73" s="360"/>
      <c r="E73" s="360"/>
      <c r="F73" s="360"/>
      <c r="G73" s="360"/>
    </row>
    <row r="74" spans="1:16" ht="48" customHeight="1">
      <c r="C74" s="360" t="s">
        <v>58</v>
      </c>
      <c r="D74" s="360"/>
      <c r="E74" s="360"/>
      <c r="F74" s="360"/>
      <c r="G74" s="360"/>
    </row>
    <row r="75" spans="1:16" ht="39" customHeight="1">
      <c r="C75" s="360"/>
      <c r="D75" s="360"/>
      <c r="E75" s="360"/>
      <c r="F75" s="360"/>
      <c r="G75" s="360"/>
    </row>
    <row r="76" spans="1:16" ht="14.4">
      <c r="C76" s="241"/>
    </row>
    <row r="77" spans="1:16" ht="14.4">
      <c r="C77" s="242"/>
    </row>
  </sheetData>
  <mergeCells count="15">
    <mergeCell ref="C73:G73"/>
    <mergeCell ref="C74:G74"/>
    <mergeCell ref="C75:G75"/>
    <mergeCell ref="A63:K63"/>
    <mergeCell ref="A1:P1"/>
    <mergeCell ref="A2:P2"/>
    <mergeCell ref="A3:P3"/>
    <mergeCell ref="O12:P12"/>
    <mergeCell ref="A15:A16"/>
    <mergeCell ref="B15:B16"/>
    <mergeCell ref="C15:C16"/>
    <mergeCell ref="D15:D16"/>
    <mergeCell ref="E15:E16"/>
    <mergeCell ref="F15:K15"/>
    <mergeCell ref="L15:P15"/>
  </mergeCells>
  <pageMargins left="0.43307086614173229" right="0.23622047244094491" top="0.74803149606299213" bottom="0.74803149606299213" header="0.31496062992125984" footer="0.31496062992125984"/>
  <pageSetup paperSize="9" scale="65" orientation="landscape" r:id="rId1"/>
  <headerFooter>
    <oddFooter>&amp;R&amp;"Times New Roman,Italic"&amp;A lapa &amp;P no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3</vt:i4>
      </vt:variant>
      <vt:variant>
        <vt:lpstr>Diapazoni ar nosaukumiem</vt:lpstr>
      </vt:variant>
      <vt:variant>
        <vt:i4>3</vt:i4>
      </vt:variant>
    </vt:vector>
  </HeadingPairs>
  <TitlesOfParts>
    <vt:vector size="6" baseType="lpstr">
      <vt:lpstr>1_Koptāme_Uzņemšana</vt:lpstr>
      <vt:lpstr>1-1 Kopsavilkums</vt:lpstr>
      <vt:lpstr>1-1 Celtn</vt:lpstr>
      <vt:lpstr>'1_Koptāme_Uzņemšana'!Drukas_apgabals</vt:lpstr>
      <vt:lpstr>'1-1 Celtn'!Drukas_apgabals</vt:lpstr>
      <vt:lpstr>'1-1 Kopsavilkums'!Drukas_apgabals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Mskonts Slimnica</cp:lastModifiedBy>
  <cp:lastPrinted>2024-09-16T10:21:07Z</cp:lastPrinted>
  <dcterms:created xsi:type="dcterms:W3CDTF">2006-09-16T00:00:00Z</dcterms:created>
  <dcterms:modified xsi:type="dcterms:W3CDTF">2026-10-23T13:22:16Z</dcterms:modified>
</cp:coreProperties>
</file>